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0" yWindow="0" windowWidth="28800" windowHeight="12432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354" i="1" l="1"/>
  <c r="B355" i="1"/>
  <c r="B340" i="1"/>
  <c r="B341" i="1"/>
  <c r="B327" i="1"/>
  <c r="B328" i="1"/>
  <c r="B313" i="1"/>
  <c r="B314" i="1"/>
  <c r="B299" i="1"/>
  <c r="B300" i="1"/>
  <c r="B285" i="1"/>
  <c r="B286" i="1"/>
  <c r="B272" i="1"/>
  <c r="B273" i="1"/>
  <c r="B258" i="1"/>
  <c r="B259" i="1"/>
  <c r="B217" i="1"/>
  <c r="B218" i="1"/>
  <c r="B244" i="1"/>
  <c r="B245" i="1"/>
  <c r="B230" i="1"/>
  <c r="B231" i="1"/>
  <c r="B203" i="1"/>
  <c r="B204" i="1"/>
  <c r="B190" i="1"/>
  <c r="B191" i="1"/>
  <c r="B176" i="1"/>
  <c r="B177" i="1"/>
  <c r="B163" i="1"/>
  <c r="B164" i="1"/>
  <c r="B149" i="1"/>
  <c r="B150" i="1"/>
  <c r="B136" i="1"/>
  <c r="B137" i="1"/>
  <c r="B122" i="1"/>
  <c r="B123" i="1"/>
  <c r="B109" i="1"/>
  <c r="B110" i="1"/>
  <c r="B95" i="1"/>
  <c r="B96" i="1"/>
  <c r="B82" i="1"/>
  <c r="B83" i="1"/>
  <c r="B68" i="1"/>
  <c r="B69" i="1"/>
  <c r="B55" i="1"/>
  <c r="B56" i="1"/>
  <c r="B41" i="1"/>
  <c r="B42" i="1"/>
  <c r="B28" i="1"/>
  <c r="B29" i="1"/>
  <c r="B14" i="1"/>
  <c r="B15" i="1"/>
</calcChain>
</file>

<file path=xl/sharedStrings.xml><?xml version="1.0" encoding="utf-8"?>
<sst xmlns="http://schemas.openxmlformats.org/spreadsheetml/2006/main" count="1226" uniqueCount="76">
  <si>
    <t>Activity</t>
  </si>
  <si>
    <t>location</t>
  </si>
  <si>
    <t>RER</t>
  </si>
  <si>
    <t>production amount</t>
  </si>
  <si>
    <t>reference product</t>
  </si>
  <si>
    <t>electricity, high voltage</t>
  </si>
  <si>
    <t>type</t>
  </si>
  <si>
    <t>process</t>
  </si>
  <si>
    <t>unit</t>
  </si>
  <si>
    <t>kilowatt hour</t>
  </si>
  <si>
    <t>Exchanges</t>
  </si>
  <si>
    <t>name</t>
  </si>
  <si>
    <t>amount</t>
  </si>
  <si>
    <t>categories</t>
  </si>
  <si>
    <t>uncertainty type</t>
  </si>
  <si>
    <t>loc</t>
  </si>
  <si>
    <t>allocation</t>
  </si>
  <si>
    <t>comment</t>
  </si>
  <si>
    <t>CCS Europe 2025::Hard coal</t>
  </si>
  <si>
    <t>production</t>
  </si>
  <si>
    <t/>
  </si>
  <si>
    <t>megajoule</t>
  </si>
  <si>
    <t>Materials/fuels</t>
  </si>
  <si>
    <t>technosphere</t>
  </si>
  <si>
    <t>electricity production, at co-generation power plant/hard coal, oxy, pipeline 200km, storage 1000m</t>
  </si>
  <si>
    <t>electricity production, at co-generation power plant/hard coal, oxy, pipeline 400km, storage 3000m</t>
  </si>
  <si>
    <t>electricity production, at co-generation power plant/hard coal, post, pipeline 200km, storage 1000m</t>
  </si>
  <si>
    <t>electricity production, at co-generation power plant/hard coal, post, pipeline 400km, storage 1000m</t>
  </si>
  <si>
    <t>electricity production, at co-generation power plant/hard coal, post, pipeline 400km, storage 3000m</t>
  </si>
  <si>
    <t>electricity production, at co-generation power plant/hard coal, pre, pipeline 200km, storage 1000m</t>
  </si>
  <si>
    <t>electricity production, at co-generation power plant/hard coal, pre, pipeline 400km, storage 3000m</t>
  </si>
  <si>
    <t>heat and power co-generation, hard coal</t>
  </si>
  <si>
    <t>DE</t>
  </si>
  <si>
    <t>CO2 capture/hard coal, oxy, pipeline 200km, storage 1000m</t>
  </si>
  <si>
    <t>kilogram</t>
  </si>
  <si>
    <t>biosphere</t>
  </si>
  <si>
    <t>Carbon dioxide, to soil or biomass stock</t>
  </si>
  <si>
    <t>heat production, at co-generation power plant/hard coal, oxy, pipeline 200km, storage 1000m</t>
  </si>
  <si>
    <t>heat, district or industrial, other than natural gas</t>
  </si>
  <si>
    <t>Grossly adapted from Volkart et al. 2013 to ecoinvent CHP datasets. Should not be considered reliable.</t>
  </si>
  <si>
    <t>CO2 capture/hard coal, oxy, pipeline 400km, storage 3000m</t>
  </si>
  <si>
    <t>heat production, at co-generation power plant/hard coal, oxy, pipeline 400km, storage 3000m</t>
  </si>
  <si>
    <t>CO2 capture/hard coal, post, pipeline 200km, storage 1000m</t>
  </si>
  <si>
    <t>heat production, at co-generation power plant/hard coal, post, pipeline 200km, storage 1000m</t>
  </si>
  <si>
    <t>CO2 capture/hard coal, post, pipeline 400km, storage 1000m</t>
  </si>
  <si>
    <t>heat production, at co-generation power plant/hard coal, post, pipeline 400km, storage 1000m</t>
  </si>
  <si>
    <t>CO2 capture/hard coal, post, pipeline 400km, storage 3000m</t>
  </si>
  <si>
    <t>heat production, at co-generation power plant/hard coal, post, pipeline 400km, storage 3000m</t>
  </si>
  <si>
    <t>CO2 capture/hard coal, pre, pipeline 200km, storage 1000m</t>
  </si>
  <si>
    <t>heat production, at co-generation power plant/hard coal, pre, pipeline 200km, storage 1000m</t>
  </si>
  <si>
    <t>CO2 capture/hard coal, pre, pipeline 400km, storage 3000m</t>
  </si>
  <si>
    <t>heat production, at co-generation power plant/hard coal, pre, pipeline 400km, storage 3000m</t>
  </si>
  <si>
    <t>electricity production, at co-generation power plant/wood, post, pipeline 200km, storage 1000m</t>
  </si>
  <si>
    <t>heat production, at co-generation power plant/wood, post, pipeline 200km, storage 1000m</t>
  </si>
  <si>
    <t>electricity production, at co-generation power plant/wood, post, pipeline 400km, storage 3000m</t>
  </si>
  <si>
    <t>heat production, at co-generation power plant/wood, post, pipeline 400km, storage 3000m</t>
  </si>
  <si>
    <t>heat and power co-generation, wood chips, 6667 kW</t>
  </si>
  <si>
    <t>CH</t>
  </si>
  <si>
    <t>CO2 capture/at wood burning power plant 20 MW, truck 25km, post, pipeline 200km, storage 1000m</t>
  </si>
  <si>
    <t>CO2 capture/at wood burning power plant 20 MW, truck 25km, post, pipeline 400km, storage 3000m</t>
  </si>
  <si>
    <t>electricity production, at co-generation power plant/natural gas, post, pipeline 200km, storage 1000m</t>
  </si>
  <si>
    <t>heat production, at co-generation power plant/natural gas, post, pipeline 200km, storage 1000m</t>
  </si>
  <si>
    <t>electricity production, at co-generation power plant/natural gas, pre, pipeline 200km, storage 1000m</t>
  </si>
  <si>
    <t>heat production, at co-generation power plant/natural gas, pre, pipeline 200km, storage 1000m</t>
  </si>
  <si>
    <t>heat and power co-generation, natural gas, conventional power plant, 100MW electrical</t>
  </si>
  <si>
    <t>heat, district or industrial, natural gas</t>
  </si>
  <si>
    <t>electricity production, at co-generation power plant/oil, post, pipeline 200km, storage 1000m</t>
  </si>
  <si>
    <t>heat production, at co-generation power plant/oil, post, pipeline 200km, storage 1000m</t>
  </si>
  <si>
    <t>electricity production, at co-generation power plant/oil, pre, pipeline 200km, storage 1000m</t>
  </si>
  <si>
    <t>heat production, at co-generation power plant/oil, pre, pipeline 200km, storage 1000m</t>
  </si>
  <si>
    <t>heat and power co-generation, oil</t>
  </si>
  <si>
    <t>Database</t>
  </si>
  <si>
    <t>CHP CCS</t>
  </si>
  <si>
    <t>soil</t>
  </si>
  <si>
    <t>CO2 capture/natural gas, post, 200km pipeline, storage 1000m</t>
  </si>
  <si>
    <t>CO2 capture/natural gas, pre, 200km pipeline, storage 1000m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</si>
</sst>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6"/>
  <sheetViews>
    <sheetView tabSelected="1" topLeftCell="A290" workbookViewId="0">
      <selection activeCell="K300" sqref="K300"/>
    </sheetView>
  </sheetViews>
  <sheetFormatPr defaultRowHeight="14.4" x14ac:dyDescent="0.3"/>
  <cols>
    <col min="1" max="1" width="71.6640625" bestFit="1" customWidth="1"/>
  </cols>
  <sheetData>
    <row r="1" spans="1:11" ht="15.6" x14ac:dyDescent="0.3">
      <c r="A1" s="1" t="s">
        <v>71</v>
      </c>
      <c r="B1" s="1" t="s">
        <v>72</v>
      </c>
    </row>
    <row r="2" spans="1:11" ht="15.6" x14ac:dyDescent="0.3">
      <c r="A2" s="1"/>
      <c r="B2" s="1"/>
    </row>
    <row r="3" spans="1:11" s="3" customFormat="1" ht="15.6" x14ac:dyDescent="0.3">
      <c r="A3" s="2" t="s">
        <v>0</v>
      </c>
      <c r="B3" s="2" t="s">
        <v>24</v>
      </c>
    </row>
    <row r="4" spans="1:11" s="3" customFormat="1" x14ac:dyDescent="0.3">
      <c r="A4" s="3" t="s">
        <v>1</v>
      </c>
      <c r="B4" s="3" t="s">
        <v>2</v>
      </c>
    </row>
    <row r="5" spans="1:11" s="3" customFormat="1" x14ac:dyDescent="0.3">
      <c r="A5" s="3" t="s">
        <v>3</v>
      </c>
      <c r="B5" s="3">
        <v>1</v>
      </c>
    </row>
    <row r="6" spans="1:11" s="3" customFormat="1" x14ac:dyDescent="0.3">
      <c r="A6" s="3" t="s">
        <v>4</v>
      </c>
      <c r="B6" s="3" t="s">
        <v>5</v>
      </c>
    </row>
    <row r="7" spans="1:11" s="3" customFormat="1" x14ac:dyDescent="0.3">
      <c r="A7" s="3" t="s">
        <v>6</v>
      </c>
      <c r="B7" s="3" t="s">
        <v>7</v>
      </c>
    </row>
    <row r="8" spans="1:11" s="3" customFormat="1" x14ac:dyDescent="0.3">
      <c r="A8" s="3" t="s">
        <v>8</v>
      </c>
      <c r="B8" s="3" t="s">
        <v>9</v>
      </c>
    </row>
    <row r="9" spans="1:11" s="3" customFormat="1" x14ac:dyDescent="0.3">
      <c r="A9" s="3" t="s">
        <v>17</v>
      </c>
      <c r="B9" s="3" t="s">
        <v>39</v>
      </c>
    </row>
    <row r="10" spans="1:11" s="3" customFormat="1" ht="15.6" x14ac:dyDescent="0.3">
      <c r="A10" s="2" t="s">
        <v>10</v>
      </c>
    </row>
    <row r="11" spans="1:11" s="3" customFormat="1" x14ac:dyDescent="0.3">
      <c r="A11" s="3" t="s">
        <v>11</v>
      </c>
      <c r="B11" s="3" t="s">
        <v>12</v>
      </c>
      <c r="C11" s="3" t="s">
        <v>1</v>
      </c>
      <c r="D11" s="3" t="s">
        <v>8</v>
      </c>
      <c r="E11" s="3" t="s">
        <v>13</v>
      </c>
      <c r="F11" s="3" t="s">
        <v>6</v>
      </c>
      <c r="G11" s="3" t="s">
        <v>14</v>
      </c>
      <c r="H11" s="3" t="s">
        <v>15</v>
      </c>
      <c r="I11" s="3" t="s">
        <v>16</v>
      </c>
      <c r="J11" s="3" t="s">
        <v>17</v>
      </c>
      <c r="K11" s="3" t="s">
        <v>4</v>
      </c>
    </row>
    <row r="12" spans="1:11" s="3" customFormat="1" x14ac:dyDescent="0.3">
      <c r="A12" s="3" t="s">
        <v>24</v>
      </c>
      <c r="B12" s="3">
        <v>1</v>
      </c>
      <c r="C12" s="3" t="s">
        <v>2</v>
      </c>
      <c r="D12" s="3" t="s">
        <v>9</v>
      </c>
      <c r="E12" s="3" t="s">
        <v>18</v>
      </c>
      <c r="F12" s="3" t="s">
        <v>19</v>
      </c>
      <c r="I12" s="3">
        <v>100</v>
      </c>
      <c r="J12" s="3" t="s">
        <v>20</v>
      </c>
      <c r="K12" s="3" t="s">
        <v>5</v>
      </c>
    </row>
    <row r="13" spans="1:11" s="3" customFormat="1" x14ac:dyDescent="0.3">
      <c r="A13" s="3" t="s">
        <v>31</v>
      </c>
      <c r="B13" s="3">
        <v>1</v>
      </c>
      <c r="C13" s="3" t="s">
        <v>32</v>
      </c>
      <c r="D13" s="3" t="s">
        <v>9</v>
      </c>
      <c r="E13" s="3" t="s">
        <v>22</v>
      </c>
      <c r="F13" s="3" t="s">
        <v>23</v>
      </c>
      <c r="J13" s="3" t="s">
        <v>20</v>
      </c>
      <c r="K13" s="3" t="s">
        <v>5</v>
      </c>
    </row>
    <row r="14" spans="1:11" s="3" customFormat="1" x14ac:dyDescent="0.3">
      <c r="A14" s="3" t="s">
        <v>36</v>
      </c>
      <c r="B14" s="3">
        <f>0.9939*0.95</f>
        <v>0.94420499999999996</v>
      </c>
      <c r="D14" s="3" t="s">
        <v>34</v>
      </c>
      <c r="E14" s="3" t="s">
        <v>73</v>
      </c>
      <c r="F14" s="3" t="s">
        <v>35</v>
      </c>
    </row>
    <row r="15" spans="1:11" s="3" customFormat="1" x14ac:dyDescent="0.3">
      <c r="A15" s="3" t="s">
        <v>33</v>
      </c>
      <c r="B15" s="3">
        <f>B14</f>
        <v>0.94420499999999996</v>
      </c>
      <c r="C15" s="3" t="s">
        <v>2</v>
      </c>
      <c r="D15" s="3" t="s">
        <v>34</v>
      </c>
      <c r="F15" s="3" t="s">
        <v>23</v>
      </c>
      <c r="K15" s="3" t="s">
        <v>33</v>
      </c>
    </row>
    <row r="16" spans="1:11" s="3" customFormat="1" x14ac:dyDescent="0.3"/>
    <row r="17" spans="1:11" s="3" customFormat="1" ht="15.6" x14ac:dyDescent="0.3">
      <c r="A17" s="2" t="s">
        <v>0</v>
      </c>
      <c r="B17" s="2" t="s">
        <v>37</v>
      </c>
    </row>
    <row r="18" spans="1:11" s="3" customFormat="1" x14ac:dyDescent="0.3">
      <c r="A18" s="3" t="s">
        <v>1</v>
      </c>
      <c r="B18" s="3" t="s">
        <v>2</v>
      </c>
    </row>
    <row r="19" spans="1:11" s="3" customFormat="1" x14ac:dyDescent="0.3">
      <c r="A19" s="3" t="s">
        <v>3</v>
      </c>
      <c r="B19" s="3">
        <v>1</v>
      </c>
    </row>
    <row r="20" spans="1:11" s="3" customFormat="1" x14ac:dyDescent="0.3">
      <c r="A20" s="3" t="s">
        <v>4</v>
      </c>
      <c r="B20" s="3" t="s">
        <v>38</v>
      </c>
    </row>
    <row r="21" spans="1:11" s="3" customFormat="1" x14ac:dyDescent="0.3">
      <c r="A21" s="3" t="s">
        <v>6</v>
      </c>
      <c r="B21" s="3" t="s">
        <v>7</v>
      </c>
    </row>
    <row r="22" spans="1:11" s="3" customFormat="1" x14ac:dyDescent="0.3">
      <c r="A22" s="3" t="s">
        <v>8</v>
      </c>
      <c r="B22" s="3" t="s">
        <v>21</v>
      </c>
    </row>
    <row r="23" spans="1:11" s="3" customFormat="1" x14ac:dyDescent="0.3">
      <c r="A23" s="3" t="s">
        <v>17</v>
      </c>
      <c r="B23" s="3" t="s">
        <v>39</v>
      </c>
    </row>
    <row r="24" spans="1:11" s="3" customFormat="1" ht="15.6" x14ac:dyDescent="0.3">
      <c r="A24" s="2" t="s">
        <v>10</v>
      </c>
    </row>
    <row r="25" spans="1:11" s="3" customFormat="1" x14ac:dyDescent="0.3">
      <c r="A25" s="3" t="s">
        <v>11</v>
      </c>
      <c r="B25" s="3" t="s">
        <v>12</v>
      </c>
      <c r="C25" s="3" t="s">
        <v>1</v>
      </c>
      <c r="D25" s="3" t="s">
        <v>8</v>
      </c>
      <c r="E25" s="3" t="s">
        <v>13</v>
      </c>
      <c r="F25" s="3" t="s">
        <v>6</v>
      </c>
      <c r="G25" s="3" t="s">
        <v>14</v>
      </c>
      <c r="H25" s="3" t="s">
        <v>15</v>
      </c>
      <c r="I25" s="3" t="s">
        <v>16</v>
      </c>
      <c r="J25" s="3" t="s">
        <v>17</v>
      </c>
      <c r="K25" s="3" t="s">
        <v>4</v>
      </c>
    </row>
    <row r="26" spans="1:11" s="3" customFormat="1" x14ac:dyDescent="0.3">
      <c r="A26" s="3" t="s">
        <v>37</v>
      </c>
      <c r="B26" s="3">
        <v>1</v>
      </c>
      <c r="C26" s="3" t="s">
        <v>2</v>
      </c>
      <c r="D26" s="3" t="s">
        <v>21</v>
      </c>
      <c r="E26" s="3" t="s">
        <v>18</v>
      </c>
      <c r="F26" s="3" t="s">
        <v>19</v>
      </c>
      <c r="I26" s="3">
        <v>100</v>
      </c>
      <c r="J26" s="3" t="s">
        <v>20</v>
      </c>
      <c r="K26" s="3" t="s">
        <v>38</v>
      </c>
    </row>
    <row r="27" spans="1:11" s="3" customFormat="1" x14ac:dyDescent="0.3">
      <c r="A27" s="3" t="s">
        <v>31</v>
      </c>
      <c r="B27" s="3">
        <v>1</v>
      </c>
      <c r="C27" s="3" t="s">
        <v>32</v>
      </c>
      <c r="D27" s="3" t="s">
        <v>21</v>
      </c>
      <c r="E27" s="3" t="s">
        <v>22</v>
      </c>
      <c r="F27" s="3" t="s">
        <v>23</v>
      </c>
      <c r="J27" s="3" t="s">
        <v>20</v>
      </c>
      <c r="K27" s="3" t="s">
        <v>38</v>
      </c>
    </row>
    <row r="28" spans="1:11" s="3" customFormat="1" x14ac:dyDescent="0.3">
      <c r="A28" s="3" t="s">
        <v>36</v>
      </c>
      <c r="B28" s="3">
        <f>0.04912*0.95</f>
        <v>4.6663999999999997E-2</v>
      </c>
      <c r="D28" s="3" t="s">
        <v>34</v>
      </c>
      <c r="E28" s="3" t="s">
        <v>73</v>
      </c>
      <c r="F28" s="3" t="s">
        <v>35</v>
      </c>
    </row>
    <row r="29" spans="1:11" s="3" customFormat="1" x14ac:dyDescent="0.3">
      <c r="A29" s="3" t="s">
        <v>33</v>
      </c>
      <c r="B29" s="3">
        <f>B28</f>
        <v>4.6663999999999997E-2</v>
      </c>
      <c r="C29" s="3" t="s">
        <v>2</v>
      </c>
      <c r="D29" s="3" t="s">
        <v>34</v>
      </c>
      <c r="F29" s="3" t="s">
        <v>23</v>
      </c>
      <c r="K29" s="3" t="s">
        <v>33</v>
      </c>
    </row>
    <row r="30" spans="1:11" s="3" customFormat="1" x14ac:dyDescent="0.3"/>
    <row r="31" spans="1:11" s="3" customFormat="1" ht="15.6" x14ac:dyDescent="0.3">
      <c r="A31" s="2" t="s">
        <v>0</v>
      </c>
      <c r="B31" s="2" t="s">
        <v>25</v>
      </c>
    </row>
    <row r="32" spans="1:11" s="3" customFormat="1" x14ac:dyDescent="0.3">
      <c r="A32" s="3" t="s">
        <v>1</v>
      </c>
      <c r="B32" s="3" t="s">
        <v>2</v>
      </c>
    </row>
    <row r="33" spans="1:11" s="3" customFormat="1" x14ac:dyDescent="0.3">
      <c r="A33" s="3" t="s">
        <v>3</v>
      </c>
      <c r="B33" s="3">
        <v>1</v>
      </c>
    </row>
    <row r="34" spans="1:11" s="3" customFormat="1" x14ac:dyDescent="0.3">
      <c r="A34" s="3" t="s">
        <v>4</v>
      </c>
      <c r="B34" s="3" t="s">
        <v>5</v>
      </c>
    </row>
    <row r="35" spans="1:11" s="3" customFormat="1" x14ac:dyDescent="0.3">
      <c r="A35" s="3" t="s">
        <v>6</v>
      </c>
      <c r="B35" s="3" t="s">
        <v>7</v>
      </c>
    </row>
    <row r="36" spans="1:11" s="3" customFormat="1" x14ac:dyDescent="0.3">
      <c r="A36" s="3" t="s">
        <v>8</v>
      </c>
      <c r="B36" s="3" t="s">
        <v>9</v>
      </c>
    </row>
    <row r="37" spans="1:11" s="3" customFormat="1" ht="15.6" x14ac:dyDescent="0.3">
      <c r="A37" s="2" t="s">
        <v>10</v>
      </c>
    </row>
    <row r="38" spans="1:11" s="3" customFormat="1" x14ac:dyDescent="0.3">
      <c r="A38" s="3" t="s">
        <v>11</v>
      </c>
      <c r="B38" s="3" t="s">
        <v>12</v>
      </c>
      <c r="C38" s="3" t="s">
        <v>1</v>
      </c>
      <c r="D38" s="3" t="s">
        <v>8</v>
      </c>
      <c r="E38" s="3" t="s">
        <v>13</v>
      </c>
      <c r="F38" s="3" t="s">
        <v>6</v>
      </c>
      <c r="G38" s="3" t="s">
        <v>14</v>
      </c>
      <c r="H38" s="3" t="s">
        <v>15</v>
      </c>
      <c r="I38" s="3" t="s">
        <v>16</v>
      </c>
      <c r="J38" s="3" t="s">
        <v>17</v>
      </c>
      <c r="K38" s="3" t="s">
        <v>4</v>
      </c>
    </row>
    <row r="39" spans="1:11" s="3" customFormat="1" x14ac:dyDescent="0.3">
      <c r="A39" s="3" t="s">
        <v>25</v>
      </c>
      <c r="B39" s="3">
        <v>1</v>
      </c>
      <c r="C39" s="3" t="s">
        <v>2</v>
      </c>
      <c r="D39" s="3" t="s">
        <v>9</v>
      </c>
      <c r="E39" s="3" t="s">
        <v>18</v>
      </c>
      <c r="F39" s="3" t="s">
        <v>19</v>
      </c>
      <c r="I39" s="3">
        <v>100</v>
      </c>
      <c r="J39" s="3" t="s">
        <v>20</v>
      </c>
      <c r="K39" s="3" t="s">
        <v>5</v>
      </c>
    </row>
    <row r="40" spans="1:11" s="3" customFormat="1" x14ac:dyDescent="0.3">
      <c r="A40" s="3" t="s">
        <v>31</v>
      </c>
      <c r="B40" s="3">
        <v>1</v>
      </c>
      <c r="C40" s="3" t="s">
        <v>32</v>
      </c>
      <c r="D40" s="3" t="s">
        <v>9</v>
      </c>
      <c r="E40" s="3" t="s">
        <v>22</v>
      </c>
      <c r="F40" s="3" t="s">
        <v>23</v>
      </c>
      <c r="J40" s="3" t="s">
        <v>20</v>
      </c>
      <c r="K40" s="3" t="s">
        <v>5</v>
      </c>
    </row>
    <row r="41" spans="1:11" s="3" customFormat="1" x14ac:dyDescent="0.3">
      <c r="A41" s="3" t="s">
        <v>36</v>
      </c>
      <c r="B41" s="3">
        <f>0.9939*0.95</f>
        <v>0.94420499999999996</v>
      </c>
      <c r="D41" s="3" t="s">
        <v>34</v>
      </c>
      <c r="E41" s="3" t="s">
        <v>73</v>
      </c>
      <c r="F41" s="3" t="s">
        <v>35</v>
      </c>
    </row>
    <row r="42" spans="1:11" s="3" customFormat="1" x14ac:dyDescent="0.3">
      <c r="A42" s="3" t="s">
        <v>40</v>
      </c>
      <c r="B42" s="3">
        <f>B41</f>
        <v>0.94420499999999996</v>
      </c>
      <c r="C42" s="3" t="s">
        <v>2</v>
      </c>
      <c r="D42" s="3" t="s">
        <v>34</v>
      </c>
      <c r="F42" s="3" t="s">
        <v>23</v>
      </c>
      <c r="K42" s="3" t="s">
        <v>40</v>
      </c>
    </row>
    <row r="43" spans="1:11" s="3" customFormat="1" x14ac:dyDescent="0.3"/>
    <row r="44" spans="1:11" s="3" customFormat="1" ht="15.6" x14ac:dyDescent="0.3">
      <c r="A44" s="2" t="s">
        <v>0</v>
      </c>
      <c r="B44" s="2" t="s">
        <v>41</v>
      </c>
    </row>
    <row r="45" spans="1:11" s="3" customFormat="1" x14ac:dyDescent="0.3">
      <c r="A45" s="3" t="s">
        <v>1</v>
      </c>
      <c r="B45" s="3" t="s">
        <v>2</v>
      </c>
    </row>
    <row r="46" spans="1:11" s="3" customFormat="1" x14ac:dyDescent="0.3">
      <c r="A46" s="3" t="s">
        <v>3</v>
      </c>
      <c r="B46" s="3">
        <v>1</v>
      </c>
    </row>
    <row r="47" spans="1:11" s="3" customFormat="1" x14ac:dyDescent="0.3">
      <c r="A47" s="3" t="s">
        <v>4</v>
      </c>
      <c r="B47" s="3" t="s">
        <v>38</v>
      </c>
    </row>
    <row r="48" spans="1:11" s="3" customFormat="1" x14ac:dyDescent="0.3">
      <c r="A48" s="3" t="s">
        <v>6</v>
      </c>
      <c r="B48" s="3" t="s">
        <v>7</v>
      </c>
    </row>
    <row r="49" spans="1:11" s="3" customFormat="1" x14ac:dyDescent="0.3">
      <c r="A49" s="3" t="s">
        <v>8</v>
      </c>
      <c r="B49" s="3" t="s">
        <v>21</v>
      </c>
    </row>
    <row r="50" spans="1:11" s="3" customFormat="1" x14ac:dyDescent="0.3">
      <c r="A50" s="3" t="s">
        <v>17</v>
      </c>
      <c r="B50" s="3" t="s">
        <v>39</v>
      </c>
    </row>
    <row r="51" spans="1:11" s="3" customFormat="1" ht="15.6" x14ac:dyDescent="0.3">
      <c r="A51" s="2" t="s">
        <v>10</v>
      </c>
    </row>
    <row r="52" spans="1:11" s="3" customFormat="1" x14ac:dyDescent="0.3">
      <c r="A52" s="3" t="s">
        <v>11</v>
      </c>
      <c r="B52" s="3" t="s">
        <v>12</v>
      </c>
      <c r="C52" s="3" t="s">
        <v>1</v>
      </c>
      <c r="D52" s="3" t="s">
        <v>8</v>
      </c>
      <c r="E52" s="3" t="s">
        <v>13</v>
      </c>
      <c r="F52" s="3" t="s">
        <v>6</v>
      </c>
      <c r="G52" s="3" t="s">
        <v>14</v>
      </c>
      <c r="H52" s="3" t="s">
        <v>15</v>
      </c>
      <c r="I52" s="3" t="s">
        <v>16</v>
      </c>
      <c r="J52" s="3" t="s">
        <v>17</v>
      </c>
      <c r="K52" s="3" t="s">
        <v>4</v>
      </c>
    </row>
    <row r="53" spans="1:11" s="3" customFormat="1" x14ac:dyDescent="0.3">
      <c r="A53" s="3" t="s">
        <v>41</v>
      </c>
      <c r="B53" s="3">
        <v>1</v>
      </c>
      <c r="C53" s="3" t="s">
        <v>2</v>
      </c>
      <c r="D53" s="3" t="s">
        <v>21</v>
      </c>
      <c r="E53" s="3" t="s">
        <v>18</v>
      </c>
      <c r="F53" s="3" t="s">
        <v>19</v>
      </c>
      <c r="I53" s="3">
        <v>100</v>
      </c>
      <c r="J53" s="3" t="s">
        <v>20</v>
      </c>
      <c r="K53" s="3" t="s">
        <v>38</v>
      </c>
    </row>
    <row r="54" spans="1:11" s="3" customFormat="1" x14ac:dyDescent="0.3">
      <c r="A54" s="3" t="s">
        <v>31</v>
      </c>
      <c r="B54" s="3">
        <v>1</v>
      </c>
      <c r="C54" s="3" t="s">
        <v>32</v>
      </c>
      <c r="D54" s="3" t="s">
        <v>21</v>
      </c>
      <c r="E54" s="3" t="s">
        <v>22</v>
      </c>
      <c r="F54" s="3" t="s">
        <v>23</v>
      </c>
      <c r="J54" s="3" t="s">
        <v>20</v>
      </c>
      <c r="K54" s="3" t="s">
        <v>38</v>
      </c>
    </row>
    <row r="55" spans="1:11" s="3" customFormat="1" x14ac:dyDescent="0.3">
      <c r="A55" s="3" t="s">
        <v>36</v>
      </c>
      <c r="B55" s="3">
        <f>0.04912*0.95</f>
        <v>4.6663999999999997E-2</v>
      </c>
      <c r="D55" s="3" t="s">
        <v>34</v>
      </c>
      <c r="E55" s="3" t="s">
        <v>73</v>
      </c>
      <c r="F55" s="3" t="s">
        <v>35</v>
      </c>
    </row>
    <row r="56" spans="1:11" s="3" customFormat="1" x14ac:dyDescent="0.3">
      <c r="A56" s="3" t="s">
        <v>40</v>
      </c>
      <c r="B56" s="3">
        <f>B55</f>
        <v>4.6663999999999997E-2</v>
      </c>
      <c r="C56" s="3" t="s">
        <v>2</v>
      </c>
      <c r="D56" s="3" t="s">
        <v>34</v>
      </c>
      <c r="F56" s="3" t="s">
        <v>23</v>
      </c>
      <c r="K56" s="3" t="s">
        <v>40</v>
      </c>
    </row>
    <row r="57" spans="1:11" s="3" customFormat="1" x14ac:dyDescent="0.3"/>
    <row r="58" spans="1:11" s="3" customFormat="1" ht="15.6" x14ac:dyDescent="0.3">
      <c r="A58" s="2" t="s">
        <v>0</v>
      </c>
      <c r="B58" s="2" t="s">
        <v>26</v>
      </c>
    </row>
    <row r="59" spans="1:11" s="3" customFormat="1" x14ac:dyDescent="0.3">
      <c r="A59" s="3" t="s">
        <v>1</v>
      </c>
      <c r="B59" s="3" t="s">
        <v>2</v>
      </c>
    </row>
    <row r="60" spans="1:11" s="3" customFormat="1" x14ac:dyDescent="0.3">
      <c r="A60" s="3" t="s">
        <v>3</v>
      </c>
      <c r="B60" s="3">
        <v>1</v>
      </c>
    </row>
    <row r="61" spans="1:11" s="3" customFormat="1" x14ac:dyDescent="0.3">
      <c r="A61" s="3" t="s">
        <v>4</v>
      </c>
      <c r="B61" s="3" t="s">
        <v>5</v>
      </c>
    </row>
    <row r="62" spans="1:11" s="3" customFormat="1" x14ac:dyDescent="0.3">
      <c r="A62" s="3" t="s">
        <v>6</v>
      </c>
      <c r="B62" s="3" t="s">
        <v>7</v>
      </c>
    </row>
    <row r="63" spans="1:11" s="3" customFormat="1" x14ac:dyDescent="0.3">
      <c r="A63" s="3" t="s">
        <v>8</v>
      </c>
      <c r="B63" s="3" t="s">
        <v>9</v>
      </c>
    </row>
    <row r="64" spans="1:11" s="3" customFormat="1" ht="15.6" x14ac:dyDescent="0.3">
      <c r="A64" s="2" t="s">
        <v>10</v>
      </c>
    </row>
    <row r="65" spans="1:11" s="3" customFormat="1" x14ac:dyDescent="0.3">
      <c r="A65" s="3" t="s">
        <v>11</v>
      </c>
      <c r="B65" s="3" t="s">
        <v>12</v>
      </c>
      <c r="C65" s="3" t="s">
        <v>1</v>
      </c>
      <c r="D65" s="3" t="s">
        <v>8</v>
      </c>
      <c r="E65" s="3" t="s">
        <v>13</v>
      </c>
      <c r="F65" s="3" t="s">
        <v>6</v>
      </c>
      <c r="G65" s="3" t="s">
        <v>14</v>
      </c>
      <c r="H65" s="3" t="s">
        <v>15</v>
      </c>
      <c r="I65" s="3" t="s">
        <v>16</v>
      </c>
      <c r="J65" s="3" t="s">
        <v>17</v>
      </c>
      <c r="K65" s="3" t="s">
        <v>4</v>
      </c>
    </row>
    <row r="66" spans="1:11" s="3" customFormat="1" x14ac:dyDescent="0.3">
      <c r="A66" s="3" t="s">
        <v>26</v>
      </c>
      <c r="B66" s="3">
        <v>1</v>
      </c>
      <c r="C66" s="3" t="s">
        <v>2</v>
      </c>
      <c r="D66" s="3" t="s">
        <v>9</v>
      </c>
      <c r="E66" s="3" t="s">
        <v>18</v>
      </c>
      <c r="F66" s="3" t="s">
        <v>19</v>
      </c>
      <c r="I66" s="3">
        <v>100</v>
      </c>
      <c r="J66" s="3" t="s">
        <v>20</v>
      </c>
      <c r="K66" s="3" t="s">
        <v>5</v>
      </c>
    </row>
    <row r="67" spans="1:11" s="3" customFormat="1" x14ac:dyDescent="0.3">
      <c r="A67" s="3" t="s">
        <v>31</v>
      </c>
      <c r="B67" s="3">
        <v>1</v>
      </c>
      <c r="C67" s="3" t="s">
        <v>32</v>
      </c>
      <c r="D67" s="3" t="s">
        <v>9</v>
      </c>
      <c r="E67" s="3" t="s">
        <v>22</v>
      </c>
      <c r="F67" s="3" t="s">
        <v>23</v>
      </c>
      <c r="J67" s="3" t="s">
        <v>20</v>
      </c>
      <c r="K67" s="3" t="s">
        <v>5</v>
      </c>
    </row>
    <row r="68" spans="1:11" s="3" customFormat="1" x14ac:dyDescent="0.3">
      <c r="A68" s="3" t="s">
        <v>36</v>
      </c>
      <c r="B68" s="3">
        <f>0.9939*0.95</f>
        <v>0.94420499999999996</v>
      </c>
      <c r="D68" s="3" t="s">
        <v>34</v>
      </c>
      <c r="E68" s="3" t="s">
        <v>73</v>
      </c>
      <c r="F68" s="3" t="s">
        <v>35</v>
      </c>
    </row>
    <row r="69" spans="1:11" s="3" customFormat="1" x14ac:dyDescent="0.3">
      <c r="A69" s="3" t="s">
        <v>42</v>
      </c>
      <c r="B69" s="3">
        <f>B68</f>
        <v>0.94420499999999996</v>
      </c>
      <c r="C69" s="3" t="s">
        <v>2</v>
      </c>
      <c r="D69" s="3" t="s">
        <v>34</v>
      </c>
      <c r="F69" s="3" t="s">
        <v>23</v>
      </c>
      <c r="K69" s="3" t="s">
        <v>42</v>
      </c>
    </row>
    <row r="70" spans="1:11" s="3" customFormat="1" x14ac:dyDescent="0.3"/>
    <row r="71" spans="1:11" s="3" customFormat="1" ht="15.6" x14ac:dyDescent="0.3">
      <c r="A71" s="2" t="s">
        <v>0</v>
      </c>
      <c r="B71" s="2" t="s">
        <v>43</v>
      </c>
    </row>
    <row r="72" spans="1:11" s="3" customFormat="1" x14ac:dyDescent="0.3">
      <c r="A72" s="3" t="s">
        <v>1</v>
      </c>
      <c r="B72" s="3" t="s">
        <v>2</v>
      </c>
    </row>
    <row r="73" spans="1:11" s="3" customFormat="1" x14ac:dyDescent="0.3">
      <c r="A73" s="3" t="s">
        <v>3</v>
      </c>
      <c r="B73" s="3">
        <v>1</v>
      </c>
    </row>
    <row r="74" spans="1:11" s="3" customFormat="1" x14ac:dyDescent="0.3">
      <c r="A74" s="3" t="s">
        <v>4</v>
      </c>
      <c r="B74" s="3" t="s">
        <v>38</v>
      </c>
    </row>
    <row r="75" spans="1:11" s="3" customFormat="1" x14ac:dyDescent="0.3">
      <c r="A75" s="3" t="s">
        <v>6</v>
      </c>
      <c r="B75" s="3" t="s">
        <v>7</v>
      </c>
    </row>
    <row r="76" spans="1:11" s="3" customFormat="1" x14ac:dyDescent="0.3">
      <c r="A76" s="3" t="s">
        <v>8</v>
      </c>
      <c r="B76" s="3" t="s">
        <v>21</v>
      </c>
    </row>
    <row r="77" spans="1:11" s="3" customFormat="1" x14ac:dyDescent="0.3">
      <c r="A77" s="3" t="s">
        <v>17</v>
      </c>
      <c r="B77" s="3" t="s">
        <v>39</v>
      </c>
    </row>
    <row r="78" spans="1:11" s="3" customFormat="1" ht="15.6" x14ac:dyDescent="0.3">
      <c r="A78" s="2" t="s">
        <v>10</v>
      </c>
    </row>
    <row r="79" spans="1:11" s="3" customFormat="1" x14ac:dyDescent="0.3">
      <c r="A79" s="3" t="s">
        <v>11</v>
      </c>
      <c r="B79" s="3" t="s">
        <v>12</v>
      </c>
      <c r="C79" s="3" t="s">
        <v>1</v>
      </c>
      <c r="D79" s="3" t="s">
        <v>8</v>
      </c>
      <c r="E79" s="3" t="s">
        <v>13</v>
      </c>
      <c r="F79" s="3" t="s">
        <v>6</v>
      </c>
      <c r="G79" s="3" t="s">
        <v>14</v>
      </c>
      <c r="H79" s="3" t="s">
        <v>15</v>
      </c>
      <c r="I79" s="3" t="s">
        <v>16</v>
      </c>
      <c r="J79" s="3" t="s">
        <v>17</v>
      </c>
      <c r="K79" s="3" t="s">
        <v>4</v>
      </c>
    </row>
    <row r="80" spans="1:11" s="3" customFormat="1" x14ac:dyDescent="0.3">
      <c r="A80" s="3" t="s">
        <v>43</v>
      </c>
      <c r="B80" s="3">
        <v>1</v>
      </c>
      <c r="C80" s="3" t="s">
        <v>2</v>
      </c>
      <c r="D80" s="3" t="s">
        <v>21</v>
      </c>
      <c r="E80" s="3" t="s">
        <v>18</v>
      </c>
      <c r="F80" s="3" t="s">
        <v>19</v>
      </c>
      <c r="I80" s="3">
        <v>100</v>
      </c>
      <c r="J80" s="3" t="s">
        <v>20</v>
      </c>
      <c r="K80" s="3" t="s">
        <v>38</v>
      </c>
    </row>
    <row r="81" spans="1:11" s="3" customFormat="1" x14ac:dyDescent="0.3">
      <c r="A81" s="3" t="s">
        <v>31</v>
      </c>
      <c r="B81" s="3">
        <v>1</v>
      </c>
      <c r="C81" s="3" t="s">
        <v>32</v>
      </c>
      <c r="D81" s="3" t="s">
        <v>21</v>
      </c>
      <c r="E81" s="3" t="s">
        <v>22</v>
      </c>
      <c r="F81" s="3" t="s">
        <v>23</v>
      </c>
      <c r="J81" s="3" t="s">
        <v>20</v>
      </c>
      <c r="K81" s="3" t="s">
        <v>38</v>
      </c>
    </row>
    <row r="82" spans="1:11" s="3" customFormat="1" x14ac:dyDescent="0.3">
      <c r="A82" s="3" t="s">
        <v>36</v>
      </c>
      <c r="B82" s="3">
        <f>0.04912*0.95</f>
        <v>4.6663999999999997E-2</v>
      </c>
      <c r="D82" s="3" t="s">
        <v>34</v>
      </c>
      <c r="E82" s="3" t="s">
        <v>73</v>
      </c>
      <c r="F82" s="3" t="s">
        <v>35</v>
      </c>
    </row>
    <row r="83" spans="1:11" s="3" customFormat="1" x14ac:dyDescent="0.3">
      <c r="A83" s="3" t="s">
        <v>42</v>
      </c>
      <c r="B83" s="3">
        <f>B82</f>
        <v>4.6663999999999997E-2</v>
      </c>
      <c r="C83" s="3" t="s">
        <v>2</v>
      </c>
      <c r="D83" s="3" t="s">
        <v>34</v>
      </c>
      <c r="F83" s="3" t="s">
        <v>23</v>
      </c>
      <c r="K83" s="3" t="s">
        <v>40</v>
      </c>
    </row>
    <row r="84" spans="1:11" s="3" customFormat="1" x14ac:dyDescent="0.3"/>
    <row r="85" spans="1:11" s="3" customFormat="1" ht="15.6" x14ac:dyDescent="0.3">
      <c r="A85" s="2" t="s">
        <v>0</v>
      </c>
      <c r="B85" s="2" t="s">
        <v>27</v>
      </c>
    </row>
    <row r="86" spans="1:11" s="3" customFormat="1" x14ac:dyDescent="0.3">
      <c r="A86" s="3" t="s">
        <v>1</v>
      </c>
      <c r="B86" s="3" t="s">
        <v>2</v>
      </c>
    </row>
    <row r="87" spans="1:11" s="3" customFormat="1" x14ac:dyDescent="0.3">
      <c r="A87" s="3" t="s">
        <v>3</v>
      </c>
      <c r="B87" s="3">
        <v>1</v>
      </c>
    </row>
    <row r="88" spans="1:11" s="3" customFormat="1" x14ac:dyDescent="0.3">
      <c r="A88" s="3" t="s">
        <v>4</v>
      </c>
      <c r="B88" s="3" t="s">
        <v>5</v>
      </c>
    </row>
    <row r="89" spans="1:11" s="3" customFormat="1" x14ac:dyDescent="0.3">
      <c r="A89" s="3" t="s">
        <v>6</v>
      </c>
      <c r="B89" s="3" t="s">
        <v>7</v>
      </c>
    </row>
    <row r="90" spans="1:11" s="3" customFormat="1" x14ac:dyDescent="0.3">
      <c r="A90" s="3" t="s">
        <v>8</v>
      </c>
      <c r="B90" s="3" t="s">
        <v>9</v>
      </c>
    </row>
    <row r="91" spans="1:11" s="3" customFormat="1" ht="15.6" x14ac:dyDescent="0.3">
      <c r="A91" s="2" t="s">
        <v>10</v>
      </c>
    </row>
    <row r="92" spans="1:11" s="3" customFormat="1" x14ac:dyDescent="0.3">
      <c r="A92" s="3" t="s">
        <v>11</v>
      </c>
      <c r="B92" s="3" t="s">
        <v>12</v>
      </c>
      <c r="C92" s="3" t="s">
        <v>1</v>
      </c>
      <c r="D92" s="3" t="s">
        <v>8</v>
      </c>
      <c r="E92" s="3" t="s">
        <v>13</v>
      </c>
      <c r="F92" s="3" t="s">
        <v>6</v>
      </c>
      <c r="G92" s="3" t="s">
        <v>14</v>
      </c>
      <c r="H92" s="3" t="s">
        <v>15</v>
      </c>
      <c r="I92" s="3" t="s">
        <v>16</v>
      </c>
      <c r="J92" s="3" t="s">
        <v>17</v>
      </c>
      <c r="K92" s="3" t="s">
        <v>4</v>
      </c>
    </row>
    <row r="93" spans="1:11" s="3" customFormat="1" x14ac:dyDescent="0.3">
      <c r="A93" s="3" t="s">
        <v>27</v>
      </c>
      <c r="B93" s="3">
        <v>1</v>
      </c>
      <c r="C93" s="3" t="s">
        <v>2</v>
      </c>
      <c r="D93" s="3" t="s">
        <v>9</v>
      </c>
      <c r="E93" s="3" t="s">
        <v>18</v>
      </c>
      <c r="F93" s="3" t="s">
        <v>19</v>
      </c>
      <c r="I93" s="3">
        <v>100</v>
      </c>
      <c r="J93" s="3" t="s">
        <v>20</v>
      </c>
      <c r="K93" s="3" t="s">
        <v>5</v>
      </c>
    </row>
    <row r="94" spans="1:11" s="3" customFormat="1" x14ac:dyDescent="0.3">
      <c r="A94" s="3" t="s">
        <v>31</v>
      </c>
      <c r="B94" s="3">
        <v>1</v>
      </c>
      <c r="C94" s="3" t="s">
        <v>32</v>
      </c>
      <c r="D94" s="3" t="s">
        <v>9</v>
      </c>
      <c r="E94" s="3" t="s">
        <v>22</v>
      </c>
      <c r="F94" s="3" t="s">
        <v>23</v>
      </c>
      <c r="J94" s="3" t="s">
        <v>20</v>
      </c>
      <c r="K94" s="3" t="s">
        <v>5</v>
      </c>
    </row>
    <row r="95" spans="1:11" s="3" customFormat="1" x14ac:dyDescent="0.3">
      <c r="A95" s="3" t="s">
        <v>36</v>
      </c>
      <c r="B95" s="3">
        <f>0.9939*0.95</f>
        <v>0.94420499999999996</v>
      </c>
      <c r="D95" s="3" t="s">
        <v>34</v>
      </c>
      <c r="E95" s="3" t="s">
        <v>73</v>
      </c>
      <c r="F95" s="3" t="s">
        <v>35</v>
      </c>
    </row>
    <row r="96" spans="1:11" s="3" customFormat="1" x14ac:dyDescent="0.3">
      <c r="A96" s="3" t="s">
        <v>44</v>
      </c>
      <c r="B96" s="3">
        <f>B95</f>
        <v>0.94420499999999996</v>
      </c>
      <c r="C96" s="3" t="s">
        <v>2</v>
      </c>
      <c r="D96" s="3" t="s">
        <v>34</v>
      </c>
      <c r="F96" s="3" t="s">
        <v>23</v>
      </c>
      <c r="K96" s="3" t="s">
        <v>44</v>
      </c>
    </row>
    <row r="97" spans="1:11" s="3" customFormat="1" x14ac:dyDescent="0.3"/>
    <row r="98" spans="1:11" s="3" customFormat="1" ht="15.6" x14ac:dyDescent="0.3">
      <c r="A98" s="2" t="s">
        <v>0</v>
      </c>
      <c r="B98" s="2" t="s">
        <v>45</v>
      </c>
    </row>
    <row r="99" spans="1:11" s="3" customFormat="1" x14ac:dyDescent="0.3">
      <c r="A99" s="3" t="s">
        <v>1</v>
      </c>
      <c r="B99" s="3" t="s">
        <v>2</v>
      </c>
    </row>
    <row r="100" spans="1:11" s="3" customFormat="1" x14ac:dyDescent="0.3">
      <c r="A100" s="3" t="s">
        <v>3</v>
      </c>
      <c r="B100" s="3">
        <v>1</v>
      </c>
    </row>
    <row r="101" spans="1:11" s="3" customFormat="1" x14ac:dyDescent="0.3">
      <c r="A101" s="3" t="s">
        <v>4</v>
      </c>
      <c r="B101" s="3" t="s">
        <v>38</v>
      </c>
    </row>
    <row r="102" spans="1:11" s="3" customFormat="1" x14ac:dyDescent="0.3">
      <c r="A102" s="3" t="s">
        <v>6</v>
      </c>
      <c r="B102" s="3" t="s">
        <v>7</v>
      </c>
    </row>
    <row r="103" spans="1:11" s="3" customFormat="1" x14ac:dyDescent="0.3">
      <c r="A103" s="3" t="s">
        <v>8</v>
      </c>
      <c r="B103" s="3" t="s">
        <v>21</v>
      </c>
    </row>
    <row r="104" spans="1:11" s="3" customFormat="1" x14ac:dyDescent="0.3">
      <c r="A104" s="3" t="s">
        <v>17</v>
      </c>
      <c r="B104" s="3" t="s">
        <v>39</v>
      </c>
    </row>
    <row r="105" spans="1:11" s="3" customFormat="1" ht="15.6" x14ac:dyDescent="0.3">
      <c r="A105" s="2" t="s">
        <v>10</v>
      </c>
    </row>
    <row r="106" spans="1:11" s="3" customFormat="1" x14ac:dyDescent="0.3">
      <c r="A106" s="3" t="s">
        <v>11</v>
      </c>
      <c r="B106" s="3" t="s">
        <v>12</v>
      </c>
      <c r="C106" s="3" t="s">
        <v>1</v>
      </c>
      <c r="D106" s="3" t="s">
        <v>8</v>
      </c>
      <c r="E106" s="3" t="s">
        <v>13</v>
      </c>
      <c r="F106" s="3" t="s">
        <v>6</v>
      </c>
      <c r="G106" s="3" t="s">
        <v>14</v>
      </c>
      <c r="H106" s="3" t="s">
        <v>15</v>
      </c>
      <c r="I106" s="3" t="s">
        <v>16</v>
      </c>
      <c r="J106" s="3" t="s">
        <v>17</v>
      </c>
      <c r="K106" s="3" t="s">
        <v>4</v>
      </c>
    </row>
    <row r="107" spans="1:11" s="3" customFormat="1" x14ac:dyDescent="0.3">
      <c r="A107" s="3" t="s">
        <v>45</v>
      </c>
      <c r="B107" s="3">
        <v>1</v>
      </c>
      <c r="C107" s="3" t="s">
        <v>2</v>
      </c>
      <c r="D107" s="3" t="s">
        <v>21</v>
      </c>
      <c r="E107" s="3" t="s">
        <v>18</v>
      </c>
      <c r="F107" s="3" t="s">
        <v>19</v>
      </c>
      <c r="I107" s="3">
        <v>100</v>
      </c>
      <c r="J107" s="3" t="s">
        <v>20</v>
      </c>
      <c r="K107" s="3" t="s">
        <v>38</v>
      </c>
    </row>
    <row r="108" spans="1:11" s="3" customFormat="1" x14ac:dyDescent="0.3">
      <c r="A108" s="3" t="s">
        <v>31</v>
      </c>
      <c r="B108" s="3">
        <v>1</v>
      </c>
      <c r="C108" s="3" t="s">
        <v>32</v>
      </c>
      <c r="D108" s="3" t="s">
        <v>21</v>
      </c>
      <c r="E108" s="3" t="s">
        <v>22</v>
      </c>
      <c r="F108" s="3" t="s">
        <v>23</v>
      </c>
      <c r="J108" s="3" t="s">
        <v>20</v>
      </c>
      <c r="K108" s="3" t="s">
        <v>38</v>
      </c>
    </row>
    <row r="109" spans="1:11" s="3" customFormat="1" x14ac:dyDescent="0.3">
      <c r="A109" s="3" t="s">
        <v>36</v>
      </c>
      <c r="B109" s="3">
        <f>0.04912*0.95</f>
        <v>4.6663999999999997E-2</v>
      </c>
      <c r="D109" s="3" t="s">
        <v>34</v>
      </c>
      <c r="E109" s="3" t="s">
        <v>73</v>
      </c>
      <c r="F109" s="3" t="s">
        <v>35</v>
      </c>
    </row>
    <row r="110" spans="1:11" s="3" customFormat="1" x14ac:dyDescent="0.3">
      <c r="A110" s="3" t="s">
        <v>44</v>
      </c>
      <c r="B110" s="3">
        <f>B109</f>
        <v>4.6663999999999997E-2</v>
      </c>
      <c r="C110" s="3" t="s">
        <v>2</v>
      </c>
      <c r="D110" s="3" t="s">
        <v>34</v>
      </c>
      <c r="F110" s="3" t="s">
        <v>23</v>
      </c>
      <c r="K110" s="3" t="s">
        <v>44</v>
      </c>
    </row>
    <row r="111" spans="1:11" s="3" customFormat="1" x14ac:dyDescent="0.3"/>
    <row r="112" spans="1:11" s="3" customFormat="1" ht="15.6" x14ac:dyDescent="0.3">
      <c r="A112" s="2" t="s">
        <v>0</v>
      </c>
      <c r="B112" s="2" t="s">
        <v>28</v>
      </c>
    </row>
    <row r="113" spans="1:11" s="3" customFormat="1" x14ac:dyDescent="0.3">
      <c r="A113" s="3" t="s">
        <v>1</v>
      </c>
      <c r="B113" s="3" t="s">
        <v>2</v>
      </c>
    </row>
    <row r="114" spans="1:11" s="3" customFormat="1" x14ac:dyDescent="0.3">
      <c r="A114" s="3" t="s">
        <v>3</v>
      </c>
      <c r="B114" s="3">
        <v>1</v>
      </c>
    </row>
    <row r="115" spans="1:11" s="3" customFormat="1" x14ac:dyDescent="0.3">
      <c r="A115" s="3" t="s">
        <v>4</v>
      </c>
      <c r="B115" s="3" t="s">
        <v>5</v>
      </c>
    </row>
    <row r="116" spans="1:11" s="3" customFormat="1" x14ac:dyDescent="0.3">
      <c r="A116" s="3" t="s">
        <v>6</v>
      </c>
      <c r="B116" s="3" t="s">
        <v>7</v>
      </c>
    </row>
    <row r="117" spans="1:11" s="3" customFormat="1" x14ac:dyDescent="0.3">
      <c r="A117" s="3" t="s">
        <v>8</v>
      </c>
      <c r="B117" s="3" t="s">
        <v>9</v>
      </c>
    </row>
    <row r="118" spans="1:11" s="3" customFormat="1" ht="15.6" x14ac:dyDescent="0.3">
      <c r="A118" s="2" t="s">
        <v>10</v>
      </c>
    </row>
    <row r="119" spans="1:11" s="3" customFormat="1" x14ac:dyDescent="0.3">
      <c r="A119" s="3" t="s">
        <v>11</v>
      </c>
      <c r="B119" s="3" t="s">
        <v>12</v>
      </c>
      <c r="C119" s="3" t="s">
        <v>1</v>
      </c>
      <c r="D119" s="3" t="s">
        <v>8</v>
      </c>
      <c r="E119" s="3" t="s">
        <v>13</v>
      </c>
      <c r="F119" s="3" t="s">
        <v>6</v>
      </c>
      <c r="G119" s="3" t="s">
        <v>14</v>
      </c>
      <c r="H119" s="3" t="s">
        <v>15</v>
      </c>
      <c r="I119" s="3" t="s">
        <v>16</v>
      </c>
      <c r="J119" s="3" t="s">
        <v>17</v>
      </c>
      <c r="K119" s="3" t="s">
        <v>4</v>
      </c>
    </row>
    <row r="120" spans="1:11" s="3" customFormat="1" x14ac:dyDescent="0.3">
      <c r="A120" s="3" t="s">
        <v>28</v>
      </c>
      <c r="B120" s="3">
        <v>1</v>
      </c>
      <c r="C120" s="3" t="s">
        <v>2</v>
      </c>
      <c r="D120" s="3" t="s">
        <v>9</v>
      </c>
      <c r="E120" s="3" t="s">
        <v>18</v>
      </c>
      <c r="F120" s="3" t="s">
        <v>19</v>
      </c>
      <c r="I120" s="3">
        <v>100</v>
      </c>
      <c r="J120" s="3" t="s">
        <v>20</v>
      </c>
      <c r="K120" s="3" t="s">
        <v>5</v>
      </c>
    </row>
    <row r="121" spans="1:11" s="3" customFormat="1" x14ac:dyDescent="0.3">
      <c r="A121" s="3" t="s">
        <v>31</v>
      </c>
      <c r="B121" s="3">
        <v>1</v>
      </c>
      <c r="C121" s="3" t="s">
        <v>32</v>
      </c>
      <c r="D121" s="3" t="s">
        <v>9</v>
      </c>
      <c r="E121" s="3" t="s">
        <v>22</v>
      </c>
      <c r="F121" s="3" t="s">
        <v>23</v>
      </c>
      <c r="J121" s="3" t="s">
        <v>20</v>
      </c>
      <c r="K121" s="3" t="s">
        <v>5</v>
      </c>
    </row>
    <row r="122" spans="1:11" s="3" customFormat="1" x14ac:dyDescent="0.3">
      <c r="A122" s="3" t="s">
        <v>36</v>
      </c>
      <c r="B122" s="3">
        <f>0.9939*0.95</f>
        <v>0.94420499999999996</v>
      </c>
      <c r="D122" s="3" t="s">
        <v>34</v>
      </c>
      <c r="E122" s="3" t="s">
        <v>73</v>
      </c>
      <c r="F122" s="3" t="s">
        <v>35</v>
      </c>
    </row>
    <row r="123" spans="1:11" s="3" customFormat="1" x14ac:dyDescent="0.3">
      <c r="A123" s="3" t="s">
        <v>46</v>
      </c>
      <c r="B123" s="3">
        <f>B122</f>
        <v>0.94420499999999996</v>
      </c>
      <c r="C123" s="3" t="s">
        <v>2</v>
      </c>
      <c r="D123" s="3" t="s">
        <v>34</v>
      </c>
      <c r="F123" s="3" t="s">
        <v>23</v>
      </c>
      <c r="K123" s="3" t="s">
        <v>46</v>
      </c>
    </row>
    <row r="124" spans="1:11" s="3" customFormat="1" x14ac:dyDescent="0.3"/>
    <row r="125" spans="1:11" s="3" customFormat="1" ht="15.6" x14ac:dyDescent="0.3">
      <c r="A125" s="2" t="s">
        <v>0</v>
      </c>
      <c r="B125" s="2" t="s">
        <v>47</v>
      </c>
    </row>
    <row r="126" spans="1:11" s="3" customFormat="1" x14ac:dyDescent="0.3">
      <c r="A126" s="3" t="s">
        <v>1</v>
      </c>
      <c r="B126" s="3" t="s">
        <v>2</v>
      </c>
    </row>
    <row r="127" spans="1:11" s="3" customFormat="1" x14ac:dyDescent="0.3">
      <c r="A127" s="3" t="s">
        <v>3</v>
      </c>
      <c r="B127" s="3">
        <v>1</v>
      </c>
    </row>
    <row r="128" spans="1:11" s="3" customFormat="1" x14ac:dyDescent="0.3">
      <c r="A128" s="3" t="s">
        <v>4</v>
      </c>
      <c r="B128" s="3" t="s">
        <v>38</v>
      </c>
    </row>
    <row r="129" spans="1:11" s="3" customFormat="1" x14ac:dyDescent="0.3">
      <c r="A129" s="3" t="s">
        <v>6</v>
      </c>
      <c r="B129" s="3" t="s">
        <v>7</v>
      </c>
    </row>
    <row r="130" spans="1:11" s="3" customFormat="1" x14ac:dyDescent="0.3">
      <c r="A130" s="3" t="s">
        <v>8</v>
      </c>
      <c r="B130" s="3" t="s">
        <v>21</v>
      </c>
    </row>
    <row r="131" spans="1:11" s="3" customFormat="1" x14ac:dyDescent="0.3">
      <c r="A131" s="3" t="s">
        <v>17</v>
      </c>
      <c r="B131" s="3" t="s">
        <v>39</v>
      </c>
    </row>
    <row r="132" spans="1:11" s="3" customFormat="1" ht="15.6" x14ac:dyDescent="0.3">
      <c r="A132" s="2" t="s">
        <v>10</v>
      </c>
    </row>
    <row r="133" spans="1:11" s="3" customFormat="1" x14ac:dyDescent="0.3">
      <c r="A133" s="3" t="s">
        <v>11</v>
      </c>
      <c r="B133" s="3" t="s">
        <v>12</v>
      </c>
      <c r="C133" s="3" t="s">
        <v>1</v>
      </c>
      <c r="D133" s="3" t="s">
        <v>8</v>
      </c>
      <c r="E133" s="3" t="s">
        <v>13</v>
      </c>
      <c r="F133" s="3" t="s">
        <v>6</v>
      </c>
      <c r="G133" s="3" t="s">
        <v>14</v>
      </c>
      <c r="H133" s="3" t="s">
        <v>15</v>
      </c>
      <c r="I133" s="3" t="s">
        <v>16</v>
      </c>
      <c r="J133" s="3" t="s">
        <v>17</v>
      </c>
      <c r="K133" s="3" t="s">
        <v>4</v>
      </c>
    </row>
    <row r="134" spans="1:11" s="3" customFormat="1" x14ac:dyDescent="0.3">
      <c r="A134" s="3" t="s">
        <v>47</v>
      </c>
      <c r="B134" s="3">
        <v>1</v>
      </c>
      <c r="C134" s="3" t="s">
        <v>2</v>
      </c>
      <c r="D134" s="3" t="s">
        <v>21</v>
      </c>
      <c r="E134" s="3" t="s">
        <v>18</v>
      </c>
      <c r="F134" s="3" t="s">
        <v>19</v>
      </c>
      <c r="I134" s="3">
        <v>100</v>
      </c>
      <c r="J134" s="3" t="s">
        <v>20</v>
      </c>
      <c r="K134" s="3" t="s">
        <v>38</v>
      </c>
    </row>
    <row r="135" spans="1:11" s="3" customFormat="1" x14ac:dyDescent="0.3">
      <c r="A135" s="3" t="s">
        <v>31</v>
      </c>
      <c r="B135" s="3">
        <v>1</v>
      </c>
      <c r="C135" s="3" t="s">
        <v>32</v>
      </c>
      <c r="D135" s="3" t="s">
        <v>21</v>
      </c>
      <c r="E135" s="3" t="s">
        <v>22</v>
      </c>
      <c r="F135" s="3" t="s">
        <v>23</v>
      </c>
      <c r="J135" s="3" t="s">
        <v>20</v>
      </c>
      <c r="K135" s="3" t="s">
        <v>38</v>
      </c>
    </row>
    <row r="136" spans="1:11" s="3" customFormat="1" x14ac:dyDescent="0.3">
      <c r="A136" s="3" t="s">
        <v>36</v>
      </c>
      <c r="B136" s="3">
        <f>0.04912*0.95</f>
        <v>4.6663999999999997E-2</v>
      </c>
      <c r="D136" s="3" t="s">
        <v>34</v>
      </c>
      <c r="E136" s="3" t="s">
        <v>73</v>
      </c>
      <c r="F136" s="3" t="s">
        <v>35</v>
      </c>
    </row>
    <row r="137" spans="1:11" s="3" customFormat="1" x14ac:dyDescent="0.3">
      <c r="A137" s="3" t="s">
        <v>46</v>
      </c>
      <c r="B137" s="3">
        <f>B136</f>
        <v>4.6663999999999997E-2</v>
      </c>
      <c r="C137" s="3" t="s">
        <v>2</v>
      </c>
      <c r="D137" s="3" t="s">
        <v>34</v>
      </c>
      <c r="F137" s="3" t="s">
        <v>23</v>
      </c>
      <c r="K137" s="3" t="s">
        <v>44</v>
      </c>
    </row>
    <row r="138" spans="1:11" s="3" customFormat="1" x14ac:dyDescent="0.3"/>
    <row r="139" spans="1:11" s="3" customFormat="1" ht="15.6" x14ac:dyDescent="0.3">
      <c r="A139" s="2" t="s">
        <v>0</v>
      </c>
      <c r="B139" s="2" t="s">
        <v>29</v>
      </c>
    </row>
    <row r="140" spans="1:11" s="3" customFormat="1" x14ac:dyDescent="0.3">
      <c r="A140" s="3" t="s">
        <v>1</v>
      </c>
      <c r="B140" s="3" t="s">
        <v>2</v>
      </c>
    </row>
    <row r="141" spans="1:11" s="3" customFormat="1" x14ac:dyDescent="0.3">
      <c r="A141" s="3" t="s">
        <v>3</v>
      </c>
      <c r="B141" s="3">
        <v>1</v>
      </c>
    </row>
    <row r="142" spans="1:11" s="3" customFormat="1" x14ac:dyDescent="0.3">
      <c r="A142" s="3" t="s">
        <v>4</v>
      </c>
      <c r="B142" s="3" t="s">
        <v>5</v>
      </c>
    </row>
    <row r="143" spans="1:11" s="3" customFormat="1" x14ac:dyDescent="0.3">
      <c r="A143" s="3" t="s">
        <v>6</v>
      </c>
      <c r="B143" s="3" t="s">
        <v>7</v>
      </c>
    </row>
    <row r="144" spans="1:11" s="3" customFormat="1" x14ac:dyDescent="0.3">
      <c r="A144" s="3" t="s">
        <v>8</v>
      </c>
      <c r="B144" s="3" t="s">
        <v>9</v>
      </c>
    </row>
    <row r="145" spans="1:11" s="3" customFormat="1" ht="15.6" x14ac:dyDescent="0.3">
      <c r="A145" s="2" t="s">
        <v>10</v>
      </c>
    </row>
    <row r="146" spans="1:11" s="3" customFormat="1" x14ac:dyDescent="0.3">
      <c r="A146" s="3" t="s">
        <v>11</v>
      </c>
      <c r="B146" s="3" t="s">
        <v>12</v>
      </c>
      <c r="C146" s="3" t="s">
        <v>1</v>
      </c>
      <c r="D146" s="3" t="s">
        <v>8</v>
      </c>
      <c r="E146" s="3" t="s">
        <v>13</v>
      </c>
      <c r="F146" s="3" t="s">
        <v>6</v>
      </c>
      <c r="G146" s="3" t="s">
        <v>14</v>
      </c>
      <c r="H146" s="3" t="s">
        <v>15</v>
      </c>
      <c r="I146" s="3" t="s">
        <v>16</v>
      </c>
      <c r="J146" s="3" t="s">
        <v>17</v>
      </c>
      <c r="K146" s="3" t="s">
        <v>4</v>
      </c>
    </row>
    <row r="147" spans="1:11" s="3" customFormat="1" x14ac:dyDescent="0.3">
      <c r="A147" s="3" t="s">
        <v>29</v>
      </c>
      <c r="B147" s="3">
        <v>1</v>
      </c>
      <c r="C147" s="3" t="s">
        <v>2</v>
      </c>
      <c r="D147" s="3" t="s">
        <v>9</v>
      </c>
      <c r="E147" s="3" t="s">
        <v>18</v>
      </c>
      <c r="F147" s="3" t="s">
        <v>19</v>
      </c>
      <c r="I147" s="3">
        <v>100</v>
      </c>
      <c r="J147" s="3" t="s">
        <v>20</v>
      </c>
      <c r="K147" s="3" t="s">
        <v>5</v>
      </c>
    </row>
    <row r="148" spans="1:11" s="3" customFormat="1" x14ac:dyDescent="0.3">
      <c r="A148" s="3" t="s">
        <v>31</v>
      </c>
      <c r="B148" s="3">
        <v>1</v>
      </c>
      <c r="C148" s="3" t="s">
        <v>32</v>
      </c>
      <c r="D148" s="3" t="s">
        <v>9</v>
      </c>
      <c r="E148" s="3" t="s">
        <v>22</v>
      </c>
      <c r="F148" s="3" t="s">
        <v>23</v>
      </c>
      <c r="J148" s="3" t="s">
        <v>20</v>
      </c>
      <c r="K148" s="3" t="s">
        <v>5</v>
      </c>
    </row>
    <row r="149" spans="1:11" s="3" customFormat="1" x14ac:dyDescent="0.3">
      <c r="A149" s="3" t="s">
        <v>36</v>
      </c>
      <c r="B149" s="3">
        <f>0.9939*0.95</f>
        <v>0.94420499999999996</v>
      </c>
      <c r="D149" s="3" t="s">
        <v>34</v>
      </c>
      <c r="E149" s="3" t="s">
        <v>73</v>
      </c>
      <c r="F149" s="3" t="s">
        <v>35</v>
      </c>
    </row>
    <row r="150" spans="1:11" s="3" customFormat="1" x14ac:dyDescent="0.3">
      <c r="A150" s="3" t="s">
        <v>48</v>
      </c>
      <c r="B150" s="3">
        <f>B149</f>
        <v>0.94420499999999996</v>
      </c>
      <c r="C150" s="3" t="s">
        <v>2</v>
      </c>
      <c r="D150" s="3" t="s">
        <v>34</v>
      </c>
      <c r="F150" s="3" t="s">
        <v>23</v>
      </c>
      <c r="K150" s="3" t="s">
        <v>48</v>
      </c>
    </row>
    <row r="151" spans="1:11" s="3" customFormat="1" x14ac:dyDescent="0.3"/>
    <row r="152" spans="1:11" s="3" customFormat="1" ht="15.6" x14ac:dyDescent="0.3">
      <c r="A152" s="2" t="s">
        <v>0</v>
      </c>
      <c r="B152" s="2" t="s">
        <v>49</v>
      </c>
    </row>
    <row r="153" spans="1:11" s="3" customFormat="1" x14ac:dyDescent="0.3">
      <c r="A153" s="3" t="s">
        <v>1</v>
      </c>
      <c r="B153" s="3" t="s">
        <v>2</v>
      </c>
    </row>
    <row r="154" spans="1:11" s="3" customFormat="1" x14ac:dyDescent="0.3">
      <c r="A154" s="3" t="s">
        <v>3</v>
      </c>
      <c r="B154" s="3">
        <v>1</v>
      </c>
    </row>
    <row r="155" spans="1:11" s="3" customFormat="1" x14ac:dyDescent="0.3">
      <c r="A155" s="3" t="s">
        <v>4</v>
      </c>
      <c r="B155" s="3" t="s">
        <v>38</v>
      </c>
    </row>
    <row r="156" spans="1:11" s="3" customFormat="1" x14ac:dyDescent="0.3">
      <c r="A156" s="3" t="s">
        <v>6</v>
      </c>
      <c r="B156" s="3" t="s">
        <v>7</v>
      </c>
    </row>
    <row r="157" spans="1:11" s="3" customFormat="1" x14ac:dyDescent="0.3">
      <c r="A157" s="3" t="s">
        <v>8</v>
      </c>
      <c r="B157" s="3" t="s">
        <v>21</v>
      </c>
    </row>
    <row r="158" spans="1:11" s="3" customFormat="1" x14ac:dyDescent="0.3">
      <c r="A158" s="3" t="s">
        <v>17</v>
      </c>
      <c r="B158" s="3" t="s">
        <v>39</v>
      </c>
    </row>
    <row r="159" spans="1:11" s="3" customFormat="1" ht="15.6" x14ac:dyDescent="0.3">
      <c r="A159" s="2" t="s">
        <v>10</v>
      </c>
    </row>
    <row r="160" spans="1:11" s="3" customFormat="1" x14ac:dyDescent="0.3">
      <c r="A160" s="3" t="s">
        <v>11</v>
      </c>
      <c r="B160" s="3" t="s">
        <v>12</v>
      </c>
      <c r="C160" s="3" t="s">
        <v>1</v>
      </c>
      <c r="D160" s="3" t="s">
        <v>8</v>
      </c>
      <c r="E160" s="3" t="s">
        <v>13</v>
      </c>
      <c r="F160" s="3" t="s">
        <v>6</v>
      </c>
      <c r="G160" s="3" t="s">
        <v>14</v>
      </c>
      <c r="H160" s="3" t="s">
        <v>15</v>
      </c>
      <c r="I160" s="3" t="s">
        <v>16</v>
      </c>
      <c r="J160" s="3" t="s">
        <v>17</v>
      </c>
      <c r="K160" s="3" t="s">
        <v>4</v>
      </c>
    </row>
    <row r="161" spans="1:11" s="3" customFormat="1" x14ac:dyDescent="0.3">
      <c r="A161" s="3" t="s">
        <v>49</v>
      </c>
      <c r="B161" s="3">
        <v>1</v>
      </c>
      <c r="C161" s="3" t="s">
        <v>2</v>
      </c>
      <c r="D161" s="3" t="s">
        <v>21</v>
      </c>
      <c r="E161" s="3" t="s">
        <v>18</v>
      </c>
      <c r="F161" s="3" t="s">
        <v>19</v>
      </c>
      <c r="I161" s="3">
        <v>100</v>
      </c>
      <c r="J161" s="3" t="s">
        <v>20</v>
      </c>
      <c r="K161" s="3" t="s">
        <v>38</v>
      </c>
    </row>
    <row r="162" spans="1:11" s="3" customFormat="1" x14ac:dyDescent="0.3">
      <c r="A162" s="3" t="s">
        <v>31</v>
      </c>
      <c r="B162" s="3">
        <v>1</v>
      </c>
      <c r="C162" s="3" t="s">
        <v>32</v>
      </c>
      <c r="D162" s="3" t="s">
        <v>21</v>
      </c>
      <c r="E162" s="3" t="s">
        <v>22</v>
      </c>
      <c r="F162" s="3" t="s">
        <v>23</v>
      </c>
      <c r="J162" s="3" t="s">
        <v>20</v>
      </c>
      <c r="K162" s="3" t="s">
        <v>38</v>
      </c>
    </row>
    <row r="163" spans="1:11" s="3" customFormat="1" x14ac:dyDescent="0.3">
      <c r="A163" s="3" t="s">
        <v>36</v>
      </c>
      <c r="B163" s="3">
        <f>0.04912*0.95</f>
        <v>4.6663999999999997E-2</v>
      </c>
      <c r="D163" s="3" t="s">
        <v>34</v>
      </c>
      <c r="E163" s="3" t="s">
        <v>73</v>
      </c>
      <c r="F163" s="3" t="s">
        <v>35</v>
      </c>
    </row>
    <row r="164" spans="1:11" s="3" customFormat="1" x14ac:dyDescent="0.3">
      <c r="A164" s="3" t="s">
        <v>48</v>
      </c>
      <c r="B164" s="3">
        <f>B163</f>
        <v>4.6663999999999997E-2</v>
      </c>
      <c r="C164" s="3" t="s">
        <v>2</v>
      </c>
      <c r="D164" s="3" t="s">
        <v>34</v>
      </c>
      <c r="F164" s="3" t="s">
        <v>23</v>
      </c>
      <c r="K164" s="3" t="s">
        <v>48</v>
      </c>
    </row>
    <row r="165" spans="1:11" s="3" customFormat="1" x14ac:dyDescent="0.3"/>
    <row r="166" spans="1:11" s="3" customFormat="1" ht="15.6" x14ac:dyDescent="0.3">
      <c r="A166" s="2" t="s">
        <v>0</v>
      </c>
      <c r="B166" s="2" t="s">
        <v>30</v>
      </c>
    </row>
    <row r="167" spans="1:11" s="3" customFormat="1" x14ac:dyDescent="0.3">
      <c r="A167" s="3" t="s">
        <v>1</v>
      </c>
      <c r="B167" s="3" t="s">
        <v>2</v>
      </c>
    </row>
    <row r="168" spans="1:11" s="3" customFormat="1" x14ac:dyDescent="0.3">
      <c r="A168" s="3" t="s">
        <v>3</v>
      </c>
      <c r="B168" s="3">
        <v>1</v>
      </c>
    </row>
    <row r="169" spans="1:11" s="3" customFormat="1" x14ac:dyDescent="0.3">
      <c r="A169" s="3" t="s">
        <v>4</v>
      </c>
      <c r="B169" s="3" t="s">
        <v>5</v>
      </c>
    </row>
    <row r="170" spans="1:11" s="3" customFormat="1" x14ac:dyDescent="0.3">
      <c r="A170" s="3" t="s">
        <v>6</v>
      </c>
      <c r="B170" s="3" t="s">
        <v>7</v>
      </c>
    </row>
    <row r="171" spans="1:11" s="3" customFormat="1" x14ac:dyDescent="0.3">
      <c r="A171" s="3" t="s">
        <v>8</v>
      </c>
      <c r="B171" s="3" t="s">
        <v>9</v>
      </c>
    </row>
    <row r="172" spans="1:11" s="3" customFormat="1" ht="15.6" x14ac:dyDescent="0.3">
      <c r="A172" s="2" t="s">
        <v>10</v>
      </c>
    </row>
    <row r="173" spans="1:11" s="3" customFormat="1" x14ac:dyDescent="0.3">
      <c r="A173" s="3" t="s">
        <v>11</v>
      </c>
      <c r="B173" s="3" t="s">
        <v>12</v>
      </c>
      <c r="C173" s="3" t="s">
        <v>1</v>
      </c>
      <c r="D173" s="3" t="s">
        <v>8</v>
      </c>
      <c r="E173" s="3" t="s">
        <v>13</v>
      </c>
      <c r="F173" s="3" t="s">
        <v>6</v>
      </c>
      <c r="G173" s="3" t="s">
        <v>14</v>
      </c>
      <c r="H173" s="3" t="s">
        <v>15</v>
      </c>
      <c r="I173" s="3" t="s">
        <v>16</v>
      </c>
      <c r="J173" s="3" t="s">
        <v>17</v>
      </c>
      <c r="K173" s="3" t="s">
        <v>4</v>
      </c>
    </row>
    <row r="174" spans="1:11" s="3" customFormat="1" x14ac:dyDescent="0.3">
      <c r="A174" s="3" t="s">
        <v>30</v>
      </c>
      <c r="B174" s="3">
        <v>1</v>
      </c>
      <c r="C174" s="3" t="s">
        <v>2</v>
      </c>
      <c r="D174" s="3" t="s">
        <v>9</v>
      </c>
      <c r="E174" s="3" t="s">
        <v>18</v>
      </c>
      <c r="F174" s="3" t="s">
        <v>19</v>
      </c>
      <c r="I174" s="3">
        <v>100</v>
      </c>
      <c r="J174" s="3" t="s">
        <v>20</v>
      </c>
      <c r="K174" s="3" t="s">
        <v>5</v>
      </c>
    </row>
    <row r="175" spans="1:11" s="3" customFormat="1" x14ac:dyDescent="0.3">
      <c r="A175" s="3" t="s">
        <v>31</v>
      </c>
      <c r="B175" s="3">
        <v>1</v>
      </c>
      <c r="C175" s="3" t="s">
        <v>32</v>
      </c>
      <c r="D175" s="3" t="s">
        <v>9</v>
      </c>
      <c r="E175" s="3" t="s">
        <v>22</v>
      </c>
      <c r="F175" s="3" t="s">
        <v>23</v>
      </c>
      <c r="J175" s="3" t="s">
        <v>20</v>
      </c>
      <c r="K175" s="3" t="s">
        <v>5</v>
      </c>
    </row>
    <row r="176" spans="1:11" s="3" customFormat="1" x14ac:dyDescent="0.3">
      <c r="A176" s="3" t="s">
        <v>36</v>
      </c>
      <c r="B176" s="3">
        <f>0.9939*0.95</f>
        <v>0.94420499999999996</v>
      </c>
      <c r="D176" s="3" t="s">
        <v>34</v>
      </c>
      <c r="E176" s="3" t="s">
        <v>73</v>
      </c>
      <c r="F176" s="3" t="s">
        <v>35</v>
      </c>
    </row>
    <row r="177" spans="1:11" s="3" customFormat="1" x14ac:dyDescent="0.3">
      <c r="A177" s="3" t="s">
        <v>50</v>
      </c>
      <c r="B177" s="3">
        <f>B176</f>
        <v>0.94420499999999996</v>
      </c>
      <c r="C177" s="3" t="s">
        <v>2</v>
      </c>
      <c r="D177" s="3" t="s">
        <v>34</v>
      </c>
      <c r="F177" s="3" t="s">
        <v>23</v>
      </c>
      <c r="K177" s="3" t="s">
        <v>50</v>
      </c>
    </row>
    <row r="178" spans="1:11" s="3" customFormat="1" x14ac:dyDescent="0.3"/>
    <row r="179" spans="1:11" s="3" customFormat="1" ht="15.6" x14ac:dyDescent="0.3">
      <c r="A179" s="2" t="s">
        <v>0</v>
      </c>
      <c r="B179" s="2" t="s">
        <v>51</v>
      </c>
    </row>
    <row r="180" spans="1:11" s="3" customFormat="1" x14ac:dyDescent="0.3">
      <c r="A180" s="3" t="s">
        <v>1</v>
      </c>
      <c r="B180" s="3" t="s">
        <v>2</v>
      </c>
    </row>
    <row r="181" spans="1:11" s="3" customFormat="1" x14ac:dyDescent="0.3">
      <c r="A181" s="3" t="s">
        <v>3</v>
      </c>
      <c r="B181" s="3">
        <v>1</v>
      </c>
    </row>
    <row r="182" spans="1:11" s="3" customFormat="1" x14ac:dyDescent="0.3">
      <c r="A182" s="3" t="s">
        <v>4</v>
      </c>
      <c r="B182" s="3" t="s">
        <v>38</v>
      </c>
    </row>
    <row r="183" spans="1:11" s="3" customFormat="1" x14ac:dyDescent="0.3">
      <c r="A183" s="3" t="s">
        <v>6</v>
      </c>
      <c r="B183" s="3" t="s">
        <v>7</v>
      </c>
    </row>
    <row r="184" spans="1:11" s="3" customFormat="1" x14ac:dyDescent="0.3">
      <c r="A184" s="3" t="s">
        <v>8</v>
      </c>
      <c r="B184" s="3" t="s">
        <v>21</v>
      </c>
    </row>
    <row r="185" spans="1:11" s="3" customFormat="1" x14ac:dyDescent="0.3">
      <c r="A185" s="3" t="s">
        <v>17</v>
      </c>
      <c r="B185" s="3" t="s">
        <v>39</v>
      </c>
    </row>
    <row r="186" spans="1:11" s="3" customFormat="1" ht="15.6" x14ac:dyDescent="0.3">
      <c r="A186" s="2" t="s">
        <v>10</v>
      </c>
    </row>
    <row r="187" spans="1:11" s="3" customFormat="1" x14ac:dyDescent="0.3">
      <c r="A187" s="3" t="s">
        <v>11</v>
      </c>
      <c r="B187" s="3" t="s">
        <v>12</v>
      </c>
      <c r="C187" s="3" t="s">
        <v>1</v>
      </c>
      <c r="D187" s="3" t="s">
        <v>8</v>
      </c>
      <c r="E187" s="3" t="s">
        <v>13</v>
      </c>
      <c r="F187" s="3" t="s">
        <v>6</v>
      </c>
      <c r="G187" s="3" t="s">
        <v>14</v>
      </c>
      <c r="H187" s="3" t="s">
        <v>15</v>
      </c>
      <c r="I187" s="3" t="s">
        <v>16</v>
      </c>
      <c r="J187" s="3" t="s">
        <v>17</v>
      </c>
      <c r="K187" s="3" t="s">
        <v>4</v>
      </c>
    </row>
    <row r="188" spans="1:11" s="3" customFormat="1" x14ac:dyDescent="0.3">
      <c r="A188" s="3" t="s">
        <v>51</v>
      </c>
      <c r="B188" s="3">
        <v>1</v>
      </c>
      <c r="C188" s="3" t="s">
        <v>2</v>
      </c>
      <c r="D188" s="3" t="s">
        <v>21</v>
      </c>
      <c r="E188" s="3" t="s">
        <v>18</v>
      </c>
      <c r="F188" s="3" t="s">
        <v>19</v>
      </c>
      <c r="I188" s="3">
        <v>100</v>
      </c>
      <c r="J188" s="3" t="s">
        <v>20</v>
      </c>
      <c r="K188" s="3" t="s">
        <v>38</v>
      </c>
    </row>
    <row r="189" spans="1:11" s="3" customFormat="1" x14ac:dyDescent="0.3">
      <c r="A189" s="3" t="s">
        <v>31</v>
      </c>
      <c r="B189" s="3">
        <v>1</v>
      </c>
      <c r="C189" s="3" t="s">
        <v>32</v>
      </c>
      <c r="D189" s="3" t="s">
        <v>21</v>
      </c>
      <c r="E189" s="3" t="s">
        <v>22</v>
      </c>
      <c r="F189" s="3" t="s">
        <v>23</v>
      </c>
      <c r="J189" s="3" t="s">
        <v>20</v>
      </c>
      <c r="K189" s="3" t="s">
        <v>38</v>
      </c>
    </row>
    <row r="190" spans="1:11" s="3" customFormat="1" x14ac:dyDescent="0.3">
      <c r="A190" s="3" t="s">
        <v>36</v>
      </c>
      <c r="B190" s="3">
        <f>0.04912*0.95</f>
        <v>4.6663999999999997E-2</v>
      </c>
      <c r="D190" s="3" t="s">
        <v>34</v>
      </c>
      <c r="E190" s="3" t="s">
        <v>73</v>
      </c>
      <c r="F190" s="3" t="s">
        <v>35</v>
      </c>
    </row>
    <row r="191" spans="1:11" s="3" customFormat="1" x14ac:dyDescent="0.3">
      <c r="A191" s="3" t="s">
        <v>50</v>
      </c>
      <c r="B191" s="3">
        <f>B190</f>
        <v>4.6663999999999997E-2</v>
      </c>
      <c r="C191" s="3" t="s">
        <v>2</v>
      </c>
      <c r="D191" s="3" t="s">
        <v>34</v>
      </c>
      <c r="F191" s="3" t="s">
        <v>23</v>
      </c>
      <c r="K191" s="3" t="s">
        <v>50</v>
      </c>
    </row>
    <row r="192" spans="1:11" s="3" customFormat="1" x14ac:dyDescent="0.3"/>
    <row r="193" spans="1:11" s="3" customFormat="1" ht="15.6" x14ac:dyDescent="0.3">
      <c r="A193" s="2" t="s">
        <v>0</v>
      </c>
      <c r="B193" s="2" t="s">
        <v>52</v>
      </c>
    </row>
    <row r="194" spans="1:11" s="3" customFormat="1" x14ac:dyDescent="0.3">
      <c r="A194" s="3" t="s">
        <v>1</v>
      </c>
      <c r="B194" s="3" t="s">
        <v>2</v>
      </c>
    </row>
    <row r="195" spans="1:11" s="3" customFormat="1" x14ac:dyDescent="0.3">
      <c r="A195" s="3" t="s">
        <v>3</v>
      </c>
      <c r="B195" s="3">
        <v>1</v>
      </c>
    </row>
    <row r="196" spans="1:11" s="3" customFormat="1" x14ac:dyDescent="0.3">
      <c r="A196" s="3" t="s">
        <v>4</v>
      </c>
      <c r="B196" s="3" t="s">
        <v>5</v>
      </c>
    </row>
    <row r="197" spans="1:11" s="3" customFormat="1" x14ac:dyDescent="0.3">
      <c r="A197" s="3" t="s">
        <v>6</v>
      </c>
      <c r="B197" s="3" t="s">
        <v>7</v>
      </c>
    </row>
    <row r="198" spans="1:11" s="3" customFormat="1" x14ac:dyDescent="0.3">
      <c r="A198" s="3" t="s">
        <v>8</v>
      </c>
      <c r="B198" s="3" t="s">
        <v>9</v>
      </c>
    </row>
    <row r="199" spans="1:11" s="3" customFormat="1" ht="15.6" x14ac:dyDescent="0.3">
      <c r="A199" s="2" t="s">
        <v>10</v>
      </c>
    </row>
    <row r="200" spans="1:11" s="3" customFormat="1" x14ac:dyDescent="0.3">
      <c r="A200" s="3" t="s">
        <v>11</v>
      </c>
      <c r="B200" s="3" t="s">
        <v>12</v>
      </c>
      <c r="C200" s="3" t="s">
        <v>1</v>
      </c>
      <c r="D200" s="3" t="s">
        <v>8</v>
      </c>
      <c r="E200" s="3" t="s">
        <v>13</v>
      </c>
      <c r="F200" s="3" t="s">
        <v>6</v>
      </c>
      <c r="G200" s="3" t="s">
        <v>14</v>
      </c>
      <c r="H200" s="3" t="s">
        <v>15</v>
      </c>
      <c r="I200" s="3" t="s">
        <v>16</v>
      </c>
      <c r="J200" s="3" t="s">
        <v>17</v>
      </c>
      <c r="K200" s="3" t="s">
        <v>4</v>
      </c>
    </row>
    <row r="201" spans="1:11" s="3" customFormat="1" x14ac:dyDescent="0.3">
      <c r="A201" s="3" t="s">
        <v>52</v>
      </c>
      <c r="B201" s="3">
        <v>1</v>
      </c>
      <c r="C201" s="3" t="s">
        <v>2</v>
      </c>
      <c r="D201" s="3" t="s">
        <v>9</v>
      </c>
      <c r="E201" s="3" t="s">
        <v>18</v>
      </c>
      <c r="F201" s="3" t="s">
        <v>19</v>
      </c>
      <c r="I201" s="3">
        <v>100</v>
      </c>
      <c r="J201" s="3" t="s">
        <v>20</v>
      </c>
      <c r="K201" s="3" t="s">
        <v>5</v>
      </c>
    </row>
    <row r="202" spans="1:11" s="3" customFormat="1" x14ac:dyDescent="0.3">
      <c r="A202" s="3" t="s">
        <v>56</v>
      </c>
      <c r="B202" s="3">
        <v>1</v>
      </c>
      <c r="C202" s="3" t="s">
        <v>57</v>
      </c>
      <c r="D202" s="3" t="s">
        <v>9</v>
      </c>
      <c r="E202" s="3" t="s">
        <v>22</v>
      </c>
      <c r="F202" s="3" t="s">
        <v>23</v>
      </c>
      <c r="J202" s="3" t="s">
        <v>20</v>
      </c>
      <c r="K202" s="3" t="s">
        <v>5</v>
      </c>
    </row>
    <row r="203" spans="1:11" s="3" customFormat="1" x14ac:dyDescent="0.3">
      <c r="A203" s="3" t="s">
        <v>36</v>
      </c>
      <c r="B203" s="3">
        <f>1.5268*0.95</f>
        <v>1.4504599999999999</v>
      </c>
      <c r="D203" s="3" t="s">
        <v>34</v>
      </c>
      <c r="E203" s="3" t="s">
        <v>73</v>
      </c>
      <c r="F203" s="3" t="s">
        <v>35</v>
      </c>
    </row>
    <row r="204" spans="1:11" s="3" customFormat="1" x14ac:dyDescent="0.3">
      <c r="A204" s="3" t="s">
        <v>58</v>
      </c>
      <c r="B204" s="3">
        <f>B203</f>
        <v>1.4504599999999999</v>
      </c>
      <c r="C204" s="3" t="s">
        <v>2</v>
      </c>
      <c r="D204" s="3" t="s">
        <v>34</v>
      </c>
      <c r="F204" s="3" t="s">
        <v>23</v>
      </c>
      <c r="K204" s="3" t="s">
        <v>58</v>
      </c>
    </row>
    <row r="205" spans="1:11" s="3" customFormat="1" x14ac:dyDescent="0.3"/>
    <row r="206" spans="1:11" s="3" customFormat="1" ht="15.6" x14ac:dyDescent="0.3">
      <c r="A206" s="2" t="s">
        <v>0</v>
      </c>
      <c r="B206" s="2" t="s">
        <v>53</v>
      </c>
    </row>
    <row r="207" spans="1:11" s="3" customFormat="1" x14ac:dyDescent="0.3">
      <c r="A207" s="3" t="s">
        <v>1</v>
      </c>
      <c r="B207" s="3" t="s">
        <v>2</v>
      </c>
    </row>
    <row r="208" spans="1:11" s="3" customFormat="1" x14ac:dyDescent="0.3">
      <c r="A208" s="3" t="s">
        <v>3</v>
      </c>
      <c r="B208" s="3">
        <v>1</v>
      </c>
    </row>
    <row r="209" spans="1:11" s="3" customFormat="1" x14ac:dyDescent="0.3">
      <c r="A209" s="3" t="s">
        <v>4</v>
      </c>
      <c r="B209" s="3" t="s">
        <v>38</v>
      </c>
    </row>
    <row r="210" spans="1:11" s="3" customFormat="1" x14ac:dyDescent="0.3">
      <c r="A210" s="3" t="s">
        <v>6</v>
      </c>
      <c r="B210" s="3" t="s">
        <v>7</v>
      </c>
    </row>
    <row r="211" spans="1:11" s="3" customFormat="1" x14ac:dyDescent="0.3">
      <c r="A211" s="3" t="s">
        <v>8</v>
      </c>
      <c r="B211" s="3" t="s">
        <v>21</v>
      </c>
    </row>
    <row r="212" spans="1:11" s="3" customFormat="1" x14ac:dyDescent="0.3">
      <c r="A212" s="3" t="s">
        <v>17</v>
      </c>
      <c r="B212" s="3" t="s">
        <v>39</v>
      </c>
    </row>
    <row r="213" spans="1:11" s="3" customFormat="1" ht="15.6" x14ac:dyDescent="0.3">
      <c r="A213" s="2" t="s">
        <v>10</v>
      </c>
    </row>
    <row r="214" spans="1:11" s="3" customFormat="1" x14ac:dyDescent="0.3">
      <c r="A214" s="3" t="s">
        <v>11</v>
      </c>
      <c r="B214" s="3" t="s">
        <v>12</v>
      </c>
      <c r="C214" s="3" t="s">
        <v>1</v>
      </c>
      <c r="D214" s="3" t="s">
        <v>8</v>
      </c>
      <c r="E214" s="3" t="s">
        <v>13</v>
      </c>
      <c r="F214" s="3" t="s">
        <v>6</v>
      </c>
      <c r="G214" s="3" t="s">
        <v>14</v>
      </c>
      <c r="H214" s="3" t="s">
        <v>15</v>
      </c>
      <c r="I214" s="3" t="s">
        <v>16</v>
      </c>
      <c r="J214" s="3" t="s">
        <v>17</v>
      </c>
      <c r="K214" s="3" t="s">
        <v>4</v>
      </c>
    </row>
    <row r="215" spans="1:11" s="3" customFormat="1" x14ac:dyDescent="0.3">
      <c r="A215" s="3" t="s">
        <v>53</v>
      </c>
      <c r="B215" s="3">
        <v>1</v>
      </c>
      <c r="C215" s="3" t="s">
        <v>2</v>
      </c>
      <c r="D215" s="3" t="s">
        <v>21</v>
      </c>
      <c r="E215" s="3" t="s">
        <v>18</v>
      </c>
      <c r="F215" s="3" t="s">
        <v>19</v>
      </c>
      <c r="I215" s="3">
        <v>100</v>
      </c>
      <c r="J215" s="3" t="s">
        <v>20</v>
      </c>
      <c r="K215" s="3" t="s">
        <v>38</v>
      </c>
    </row>
    <row r="216" spans="1:11" s="3" customFormat="1" x14ac:dyDescent="0.3">
      <c r="A216" s="3" t="s">
        <v>56</v>
      </c>
      <c r="B216" s="3">
        <v>1</v>
      </c>
      <c r="C216" s="3" t="s">
        <v>57</v>
      </c>
      <c r="D216" s="3" t="s">
        <v>21</v>
      </c>
      <c r="E216" s="3" t="s">
        <v>22</v>
      </c>
      <c r="F216" s="3" t="s">
        <v>23</v>
      </c>
      <c r="J216" s="3" t="s">
        <v>20</v>
      </c>
      <c r="K216" s="3" t="s">
        <v>38</v>
      </c>
    </row>
    <row r="217" spans="1:11" s="3" customFormat="1" x14ac:dyDescent="0.3">
      <c r="A217" s="3" t="s">
        <v>36</v>
      </c>
      <c r="B217" s="3">
        <f>0.07196*0.95</f>
        <v>6.8361999999999992E-2</v>
      </c>
      <c r="D217" s="3" t="s">
        <v>34</v>
      </c>
      <c r="E217" s="3" t="s">
        <v>73</v>
      </c>
      <c r="F217" s="3" t="s">
        <v>35</v>
      </c>
    </row>
    <row r="218" spans="1:11" s="3" customFormat="1" x14ac:dyDescent="0.3">
      <c r="A218" s="3" t="s">
        <v>58</v>
      </c>
      <c r="B218" s="3">
        <f>B217</f>
        <v>6.8361999999999992E-2</v>
      </c>
      <c r="C218" s="3" t="s">
        <v>2</v>
      </c>
      <c r="D218" s="3" t="s">
        <v>34</v>
      </c>
      <c r="F218" s="3" t="s">
        <v>23</v>
      </c>
      <c r="K218" s="3" t="s">
        <v>58</v>
      </c>
    </row>
    <row r="219" spans="1:11" s="3" customFormat="1" x14ac:dyDescent="0.3"/>
    <row r="220" spans="1:11" s="3" customFormat="1" ht="15.6" x14ac:dyDescent="0.3">
      <c r="A220" s="2" t="s">
        <v>0</v>
      </c>
      <c r="B220" s="2" t="s">
        <v>54</v>
      </c>
    </row>
    <row r="221" spans="1:11" s="3" customFormat="1" x14ac:dyDescent="0.3">
      <c r="A221" s="3" t="s">
        <v>1</v>
      </c>
      <c r="B221" s="3" t="s">
        <v>2</v>
      </c>
    </row>
    <row r="222" spans="1:11" s="3" customFormat="1" x14ac:dyDescent="0.3">
      <c r="A222" s="3" t="s">
        <v>3</v>
      </c>
      <c r="B222" s="3">
        <v>1</v>
      </c>
    </row>
    <row r="223" spans="1:11" s="3" customFormat="1" x14ac:dyDescent="0.3">
      <c r="A223" s="3" t="s">
        <v>4</v>
      </c>
      <c r="B223" s="3" t="s">
        <v>5</v>
      </c>
    </row>
    <row r="224" spans="1:11" s="3" customFormat="1" x14ac:dyDescent="0.3">
      <c r="A224" s="3" t="s">
        <v>6</v>
      </c>
      <c r="B224" s="3" t="s">
        <v>7</v>
      </c>
    </row>
    <row r="225" spans="1:11" s="3" customFormat="1" x14ac:dyDescent="0.3">
      <c r="A225" s="3" t="s">
        <v>8</v>
      </c>
      <c r="B225" s="3" t="s">
        <v>9</v>
      </c>
    </row>
    <row r="226" spans="1:11" s="3" customFormat="1" ht="15.6" x14ac:dyDescent="0.3">
      <c r="A226" s="2" t="s">
        <v>10</v>
      </c>
    </row>
    <row r="227" spans="1:11" s="3" customFormat="1" x14ac:dyDescent="0.3">
      <c r="A227" s="3" t="s">
        <v>11</v>
      </c>
      <c r="B227" s="3" t="s">
        <v>12</v>
      </c>
      <c r="C227" s="3" t="s">
        <v>1</v>
      </c>
      <c r="D227" s="3" t="s">
        <v>8</v>
      </c>
      <c r="E227" s="3" t="s">
        <v>13</v>
      </c>
      <c r="F227" s="3" t="s">
        <v>6</v>
      </c>
      <c r="G227" s="3" t="s">
        <v>14</v>
      </c>
      <c r="H227" s="3" t="s">
        <v>15</v>
      </c>
      <c r="I227" s="3" t="s">
        <v>16</v>
      </c>
      <c r="J227" s="3" t="s">
        <v>17</v>
      </c>
      <c r="K227" s="3" t="s">
        <v>4</v>
      </c>
    </row>
    <row r="228" spans="1:11" s="3" customFormat="1" x14ac:dyDescent="0.3">
      <c r="A228" s="3" t="s">
        <v>54</v>
      </c>
      <c r="B228" s="3">
        <v>1</v>
      </c>
      <c r="C228" s="3" t="s">
        <v>2</v>
      </c>
      <c r="D228" s="3" t="s">
        <v>9</v>
      </c>
      <c r="E228" s="3" t="s">
        <v>18</v>
      </c>
      <c r="F228" s="3" t="s">
        <v>19</v>
      </c>
      <c r="I228" s="3">
        <v>100</v>
      </c>
      <c r="J228" s="3" t="s">
        <v>20</v>
      </c>
      <c r="K228" s="3" t="s">
        <v>5</v>
      </c>
    </row>
    <row r="229" spans="1:11" s="3" customFormat="1" x14ac:dyDescent="0.3">
      <c r="A229" s="3" t="s">
        <v>56</v>
      </c>
      <c r="B229" s="3">
        <v>1</v>
      </c>
      <c r="C229" s="3" t="s">
        <v>57</v>
      </c>
      <c r="D229" s="3" t="s">
        <v>9</v>
      </c>
      <c r="E229" s="3" t="s">
        <v>22</v>
      </c>
      <c r="F229" s="3" t="s">
        <v>23</v>
      </c>
      <c r="J229" s="3" t="s">
        <v>20</v>
      </c>
      <c r="K229" s="3" t="s">
        <v>5</v>
      </c>
    </row>
    <row r="230" spans="1:11" s="3" customFormat="1" x14ac:dyDescent="0.3">
      <c r="A230" s="3" t="s">
        <v>36</v>
      </c>
      <c r="B230" s="3">
        <f>1.5268*0.95</f>
        <v>1.4504599999999999</v>
      </c>
      <c r="D230" s="3" t="s">
        <v>34</v>
      </c>
      <c r="E230" s="3" t="s">
        <v>73</v>
      </c>
      <c r="F230" s="3" t="s">
        <v>35</v>
      </c>
    </row>
    <row r="231" spans="1:11" s="3" customFormat="1" x14ac:dyDescent="0.3">
      <c r="A231" s="3" t="s">
        <v>59</v>
      </c>
      <c r="B231" s="3">
        <f>B230</f>
        <v>1.4504599999999999</v>
      </c>
      <c r="C231" s="3" t="s">
        <v>2</v>
      </c>
      <c r="D231" s="3" t="s">
        <v>34</v>
      </c>
      <c r="F231" s="3" t="s">
        <v>23</v>
      </c>
      <c r="K231" s="3" t="s">
        <v>59</v>
      </c>
    </row>
    <row r="232" spans="1:11" s="3" customFormat="1" x14ac:dyDescent="0.3"/>
    <row r="233" spans="1:11" s="3" customFormat="1" ht="15.6" x14ac:dyDescent="0.3">
      <c r="A233" s="2" t="s">
        <v>0</v>
      </c>
      <c r="B233" s="2" t="s">
        <v>55</v>
      </c>
    </row>
    <row r="234" spans="1:11" s="3" customFormat="1" x14ac:dyDescent="0.3">
      <c r="A234" s="3" t="s">
        <v>1</v>
      </c>
      <c r="B234" s="3" t="s">
        <v>2</v>
      </c>
    </row>
    <row r="235" spans="1:11" s="3" customFormat="1" x14ac:dyDescent="0.3">
      <c r="A235" s="3" t="s">
        <v>3</v>
      </c>
      <c r="B235" s="3">
        <v>1</v>
      </c>
    </row>
    <row r="236" spans="1:11" s="3" customFormat="1" x14ac:dyDescent="0.3">
      <c r="A236" s="3" t="s">
        <v>4</v>
      </c>
      <c r="B236" s="3" t="s">
        <v>38</v>
      </c>
    </row>
    <row r="237" spans="1:11" s="3" customFormat="1" x14ac:dyDescent="0.3">
      <c r="A237" s="3" t="s">
        <v>6</v>
      </c>
      <c r="B237" s="3" t="s">
        <v>7</v>
      </c>
    </row>
    <row r="238" spans="1:11" s="3" customFormat="1" x14ac:dyDescent="0.3">
      <c r="A238" s="3" t="s">
        <v>8</v>
      </c>
      <c r="B238" s="3" t="s">
        <v>21</v>
      </c>
    </row>
    <row r="239" spans="1:11" s="3" customFormat="1" x14ac:dyDescent="0.3">
      <c r="A239" s="3" t="s">
        <v>17</v>
      </c>
      <c r="B239" s="3" t="s">
        <v>39</v>
      </c>
    </row>
    <row r="240" spans="1:11" s="3" customFormat="1" ht="15.6" x14ac:dyDescent="0.3">
      <c r="A240" s="2" t="s">
        <v>10</v>
      </c>
    </row>
    <row r="241" spans="1:11" s="3" customFormat="1" x14ac:dyDescent="0.3">
      <c r="A241" s="3" t="s">
        <v>11</v>
      </c>
      <c r="B241" s="3" t="s">
        <v>12</v>
      </c>
      <c r="C241" s="3" t="s">
        <v>1</v>
      </c>
      <c r="D241" s="3" t="s">
        <v>8</v>
      </c>
      <c r="E241" s="3" t="s">
        <v>13</v>
      </c>
      <c r="F241" s="3" t="s">
        <v>6</v>
      </c>
      <c r="G241" s="3" t="s">
        <v>14</v>
      </c>
      <c r="H241" s="3" t="s">
        <v>15</v>
      </c>
      <c r="I241" s="3" t="s">
        <v>16</v>
      </c>
      <c r="J241" s="3" t="s">
        <v>17</v>
      </c>
      <c r="K241" s="3" t="s">
        <v>4</v>
      </c>
    </row>
    <row r="242" spans="1:11" s="3" customFormat="1" x14ac:dyDescent="0.3">
      <c r="A242" s="3" t="s">
        <v>55</v>
      </c>
      <c r="B242" s="3">
        <v>1</v>
      </c>
      <c r="C242" s="3" t="s">
        <v>2</v>
      </c>
      <c r="D242" s="3" t="s">
        <v>21</v>
      </c>
      <c r="E242" s="3" t="s">
        <v>18</v>
      </c>
      <c r="F242" s="3" t="s">
        <v>19</v>
      </c>
      <c r="I242" s="3">
        <v>100</v>
      </c>
      <c r="J242" s="3" t="s">
        <v>20</v>
      </c>
      <c r="K242" s="3" t="s">
        <v>38</v>
      </c>
    </row>
    <row r="243" spans="1:11" s="3" customFormat="1" x14ac:dyDescent="0.3">
      <c r="A243" s="3" t="s">
        <v>56</v>
      </c>
      <c r="B243" s="3">
        <v>1</v>
      </c>
      <c r="C243" s="3" t="s">
        <v>57</v>
      </c>
      <c r="D243" s="3" t="s">
        <v>21</v>
      </c>
      <c r="E243" s="3" t="s">
        <v>22</v>
      </c>
      <c r="F243" s="3" t="s">
        <v>23</v>
      </c>
      <c r="J243" s="3" t="s">
        <v>20</v>
      </c>
      <c r="K243" s="3" t="s">
        <v>38</v>
      </c>
    </row>
    <row r="244" spans="1:11" s="3" customFormat="1" x14ac:dyDescent="0.3">
      <c r="A244" s="3" t="s">
        <v>36</v>
      </c>
      <c r="B244" s="3">
        <f>0.07196*0.95</f>
        <v>6.8361999999999992E-2</v>
      </c>
      <c r="D244" s="3" t="s">
        <v>34</v>
      </c>
      <c r="E244" s="3" t="s">
        <v>73</v>
      </c>
      <c r="F244" s="3" t="s">
        <v>35</v>
      </c>
    </row>
    <row r="245" spans="1:11" s="3" customFormat="1" x14ac:dyDescent="0.3">
      <c r="A245" s="3" t="s">
        <v>59</v>
      </c>
      <c r="B245" s="3">
        <f>B244</f>
        <v>6.8361999999999992E-2</v>
      </c>
      <c r="C245" s="3" t="s">
        <v>2</v>
      </c>
      <c r="D245" s="3" t="s">
        <v>34</v>
      </c>
      <c r="F245" s="3" t="s">
        <v>23</v>
      </c>
      <c r="K245" s="3" t="s">
        <v>59</v>
      </c>
    </row>
    <row r="246" spans="1:11" s="3" customFormat="1" x14ac:dyDescent="0.3"/>
    <row r="247" spans="1:11" s="3" customFormat="1" x14ac:dyDescent="0.3"/>
    <row r="248" spans="1:11" s="3" customFormat="1" ht="15.6" x14ac:dyDescent="0.3">
      <c r="A248" s="2" t="s">
        <v>0</v>
      </c>
      <c r="B248" s="2" t="s">
        <v>60</v>
      </c>
    </row>
    <row r="249" spans="1:11" s="3" customFormat="1" x14ac:dyDescent="0.3">
      <c r="A249" s="3" t="s">
        <v>1</v>
      </c>
      <c r="B249" s="3" t="s">
        <v>2</v>
      </c>
    </row>
    <row r="250" spans="1:11" s="3" customFormat="1" x14ac:dyDescent="0.3">
      <c r="A250" s="3" t="s">
        <v>3</v>
      </c>
      <c r="B250" s="3">
        <v>1</v>
      </c>
    </row>
    <row r="251" spans="1:11" s="3" customFormat="1" x14ac:dyDescent="0.3">
      <c r="A251" s="3" t="s">
        <v>4</v>
      </c>
      <c r="B251" s="3" t="s">
        <v>5</v>
      </c>
    </row>
    <row r="252" spans="1:11" s="3" customFormat="1" x14ac:dyDescent="0.3">
      <c r="A252" s="3" t="s">
        <v>6</v>
      </c>
      <c r="B252" s="3" t="s">
        <v>7</v>
      </c>
    </row>
    <row r="253" spans="1:11" s="3" customFormat="1" x14ac:dyDescent="0.3">
      <c r="A253" s="3" t="s">
        <v>8</v>
      </c>
      <c r="B253" s="3" t="s">
        <v>9</v>
      </c>
    </row>
    <row r="254" spans="1:11" s="3" customFormat="1" ht="15.6" x14ac:dyDescent="0.3">
      <c r="A254" s="2" t="s">
        <v>10</v>
      </c>
    </row>
    <row r="255" spans="1:11" s="3" customFormat="1" x14ac:dyDescent="0.3">
      <c r="A255" s="3" t="s">
        <v>11</v>
      </c>
      <c r="B255" s="3" t="s">
        <v>12</v>
      </c>
      <c r="C255" s="3" t="s">
        <v>1</v>
      </c>
      <c r="D255" s="3" t="s">
        <v>8</v>
      </c>
      <c r="E255" s="3" t="s">
        <v>13</v>
      </c>
      <c r="F255" s="3" t="s">
        <v>6</v>
      </c>
      <c r="G255" s="3" t="s">
        <v>14</v>
      </c>
      <c r="H255" s="3" t="s">
        <v>15</v>
      </c>
      <c r="I255" s="3" t="s">
        <v>16</v>
      </c>
      <c r="J255" s="3" t="s">
        <v>17</v>
      </c>
      <c r="K255" s="3" t="s">
        <v>4</v>
      </c>
    </row>
    <row r="256" spans="1:11" s="3" customFormat="1" x14ac:dyDescent="0.3">
      <c r="A256" s="3" t="s">
        <v>60</v>
      </c>
      <c r="B256" s="3">
        <v>1</v>
      </c>
      <c r="C256" s="3" t="s">
        <v>2</v>
      </c>
      <c r="D256" s="3" t="s">
        <v>9</v>
      </c>
      <c r="E256" s="3" t="s">
        <v>18</v>
      </c>
      <c r="F256" s="3" t="s">
        <v>19</v>
      </c>
      <c r="I256" s="3">
        <v>100</v>
      </c>
      <c r="J256" s="3" t="s">
        <v>20</v>
      </c>
      <c r="K256" s="3" t="s">
        <v>5</v>
      </c>
    </row>
    <row r="257" spans="1:11" s="3" customFormat="1" x14ac:dyDescent="0.3">
      <c r="A257" s="3" t="s">
        <v>64</v>
      </c>
      <c r="B257" s="3">
        <v>1</v>
      </c>
      <c r="C257" s="3" t="s">
        <v>32</v>
      </c>
      <c r="D257" s="3" t="s">
        <v>9</v>
      </c>
      <c r="E257" s="3" t="s">
        <v>22</v>
      </c>
      <c r="F257" s="3" t="s">
        <v>23</v>
      </c>
      <c r="J257" s="3" t="s">
        <v>20</v>
      </c>
      <c r="K257" s="3" t="s">
        <v>5</v>
      </c>
    </row>
    <row r="258" spans="1:11" s="3" customFormat="1" x14ac:dyDescent="0.3">
      <c r="A258" s="3" t="s">
        <v>36</v>
      </c>
      <c r="B258" s="3">
        <f>0.4405*0.95</f>
        <v>0.41847499999999999</v>
      </c>
      <c r="D258" s="3" t="s">
        <v>34</v>
      </c>
      <c r="E258" s="3" t="s">
        <v>73</v>
      </c>
      <c r="F258" s="3" t="s">
        <v>35</v>
      </c>
    </row>
    <row r="259" spans="1:11" s="3" customFormat="1" x14ac:dyDescent="0.3">
      <c r="A259" s="3" t="s">
        <v>74</v>
      </c>
      <c r="B259" s="3">
        <f>B258</f>
        <v>0.41847499999999999</v>
      </c>
      <c r="C259" s="3" t="s">
        <v>2</v>
      </c>
      <c r="D259" s="3" t="s">
        <v>34</v>
      </c>
      <c r="F259" s="3" t="s">
        <v>23</v>
      </c>
      <c r="K259" s="3" t="s">
        <v>74</v>
      </c>
    </row>
    <row r="260" spans="1:11" s="3" customFormat="1" x14ac:dyDescent="0.3"/>
    <row r="261" spans="1:11" s="3" customFormat="1" ht="15.6" x14ac:dyDescent="0.3">
      <c r="A261" s="2" t="s">
        <v>0</v>
      </c>
      <c r="B261" s="2" t="s">
        <v>61</v>
      </c>
    </row>
    <row r="262" spans="1:11" s="3" customFormat="1" x14ac:dyDescent="0.3">
      <c r="A262" s="3" t="s">
        <v>1</v>
      </c>
      <c r="B262" s="3" t="s">
        <v>2</v>
      </c>
    </row>
    <row r="263" spans="1:11" s="3" customFormat="1" x14ac:dyDescent="0.3">
      <c r="A263" s="3" t="s">
        <v>3</v>
      </c>
      <c r="B263" s="3">
        <v>1</v>
      </c>
    </row>
    <row r="264" spans="1:11" s="3" customFormat="1" x14ac:dyDescent="0.3">
      <c r="A264" s="3" t="s">
        <v>4</v>
      </c>
      <c r="B264" s="3" t="s">
        <v>65</v>
      </c>
    </row>
    <row r="265" spans="1:11" s="3" customFormat="1" x14ac:dyDescent="0.3">
      <c r="A265" s="3" t="s">
        <v>6</v>
      </c>
      <c r="B265" s="3" t="s">
        <v>7</v>
      </c>
    </row>
    <row r="266" spans="1:11" s="3" customFormat="1" x14ac:dyDescent="0.3">
      <c r="A266" s="3" t="s">
        <v>8</v>
      </c>
      <c r="B266" s="3" t="s">
        <v>21</v>
      </c>
    </row>
    <row r="267" spans="1:11" s="3" customFormat="1" x14ac:dyDescent="0.3">
      <c r="A267" s="3" t="s">
        <v>17</v>
      </c>
      <c r="B267" s="3" t="s">
        <v>39</v>
      </c>
    </row>
    <row r="268" spans="1:11" s="3" customFormat="1" ht="15.6" x14ac:dyDescent="0.3">
      <c r="A268" s="2" t="s">
        <v>10</v>
      </c>
    </row>
    <row r="269" spans="1:11" s="3" customFormat="1" x14ac:dyDescent="0.3">
      <c r="A269" s="3" t="s">
        <v>11</v>
      </c>
      <c r="B269" s="3" t="s">
        <v>12</v>
      </c>
      <c r="C269" s="3" t="s">
        <v>1</v>
      </c>
      <c r="D269" s="3" t="s">
        <v>8</v>
      </c>
      <c r="E269" s="3" t="s">
        <v>13</v>
      </c>
      <c r="F269" s="3" t="s">
        <v>6</v>
      </c>
      <c r="G269" s="3" t="s">
        <v>14</v>
      </c>
      <c r="H269" s="3" t="s">
        <v>15</v>
      </c>
      <c r="I269" s="3" t="s">
        <v>16</v>
      </c>
      <c r="J269" s="3" t="s">
        <v>17</v>
      </c>
      <c r="K269" s="3" t="s">
        <v>4</v>
      </c>
    </row>
    <row r="270" spans="1:11" s="3" customFormat="1" x14ac:dyDescent="0.3">
      <c r="A270" s="3" t="s">
        <v>61</v>
      </c>
      <c r="B270" s="3">
        <v>1</v>
      </c>
      <c r="C270" s="3" t="s">
        <v>2</v>
      </c>
      <c r="D270" s="3" t="s">
        <v>21</v>
      </c>
      <c r="E270" s="3" t="s">
        <v>18</v>
      </c>
      <c r="F270" s="3" t="s">
        <v>19</v>
      </c>
      <c r="I270" s="3">
        <v>100</v>
      </c>
      <c r="J270" s="3" t="s">
        <v>20</v>
      </c>
      <c r="K270" s="3" t="s">
        <v>65</v>
      </c>
    </row>
    <row r="271" spans="1:11" s="3" customFormat="1" x14ac:dyDescent="0.3">
      <c r="A271" s="3" t="s">
        <v>64</v>
      </c>
      <c r="B271" s="3">
        <v>1</v>
      </c>
      <c r="C271" s="3" t="s">
        <v>32</v>
      </c>
      <c r="D271" s="3" t="s">
        <v>21</v>
      </c>
      <c r="E271" s="3" t="s">
        <v>22</v>
      </c>
      <c r="F271" s="3" t="s">
        <v>23</v>
      </c>
      <c r="J271" s="3" t="s">
        <v>20</v>
      </c>
      <c r="K271" s="3" t="s">
        <v>65</v>
      </c>
    </row>
    <row r="272" spans="1:11" s="3" customFormat="1" x14ac:dyDescent="0.3">
      <c r="A272" s="3" t="s">
        <v>36</v>
      </c>
      <c r="B272" s="3">
        <f>0.0225*0.95</f>
        <v>2.1374999999999998E-2</v>
      </c>
      <c r="D272" s="3" t="s">
        <v>34</v>
      </c>
      <c r="E272" s="3" t="s">
        <v>73</v>
      </c>
      <c r="F272" s="3" t="s">
        <v>35</v>
      </c>
    </row>
    <row r="273" spans="1:11" s="3" customFormat="1" x14ac:dyDescent="0.3">
      <c r="A273" s="3" t="s">
        <v>74</v>
      </c>
      <c r="B273" s="3">
        <f>B272</f>
        <v>2.1374999999999998E-2</v>
      </c>
      <c r="C273" s="3" t="s">
        <v>2</v>
      </c>
      <c r="D273" s="3" t="s">
        <v>34</v>
      </c>
      <c r="F273" s="3" t="s">
        <v>23</v>
      </c>
      <c r="K273" s="3" t="s">
        <v>74</v>
      </c>
    </row>
    <row r="274" spans="1:11" s="3" customFormat="1" x14ac:dyDescent="0.3"/>
    <row r="275" spans="1:11" s="3" customFormat="1" ht="15.6" x14ac:dyDescent="0.3">
      <c r="A275" s="2" t="s">
        <v>0</v>
      </c>
      <c r="B275" s="2" t="s">
        <v>62</v>
      </c>
    </row>
    <row r="276" spans="1:11" s="3" customFormat="1" x14ac:dyDescent="0.3">
      <c r="A276" s="3" t="s">
        <v>1</v>
      </c>
      <c r="B276" s="3" t="s">
        <v>2</v>
      </c>
    </row>
    <row r="277" spans="1:11" s="3" customFormat="1" x14ac:dyDescent="0.3">
      <c r="A277" s="3" t="s">
        <v>3</v>
      </c>
      <c r="B277" s="3">
        <v>1</v>
      </c>
    </row>
    <row r="278" spans="1:11" s="3" customFormat="1" x14ac:dyDescent="0.3">
      <c r="A278" s="3" t="s">
        <v>4</v>
      </c>
      <c r="B278" s="3" t="s">
        <v>5</v>
      </c>
    </row>
    <row r="279" spans="1:11" s="3" customFormat="1" x14ac:dyDescent="0.3">
      <c r="A279" s="3" t="s">
        <v>6</v>
      </c>
      <c r="B279" s="3" t="s">
        <v>7</v>
      </c>
    </row>
    <row r="280" spans="1:11" s="3" customFormat="1" x14ac:dyDescent="0.3">
      <c r="A280" s="3" t="s">
        <v>8</v>
      </c>
      <c r="B280" s="3" t="s">
        <v>9</v>
      </c>
    </row>
    <row r="281" spans="1:11" s="3" customFormat="1" ht="15.6" x14ac:dyDescent="0.3">
      <c r="A281" s="2" t="s">
        <v>10</v>
      </c>
    </row>
    <row r="282" spans="1:11" s="3" customFormat="1" x14ac:dyDescent="0.3">
      <c r="A282" s="3" t="s">
        <v>11</v>
      </c>
      <c r="B282" s="3" t="s">
        <v>12</v>
      </c>
      <c r="C282" s="3" t="s">
        <v>1</v>
      </c>
      <c r="D282" s="3" t="s">
        <v>8</v>
      </c>
      <c r="E282" s="3" t="s">
        <v>13</v>
      </c>
      <c r="F282" s="3" t="s">
        <v>6</v>
      </c>
      <c r="G282" s="3" t="s">
        <v>14</v>
      </c>
      <c r="H282" s="3" t="s">
        <v>15</v>
      </c>
      <c r="I282" s="3" t="s">
        <v>16</v>
      </c>
      <c r="J282" s="3" t="s">
        <v>17</v>
      </c>
      <c r="K282" s="3" t="s">
        <v>4</v>
      </c>
    </row>
    <row r="283" spans="1:11" s="3" customFormat="1" x14ac:dyDescent="0.3">
      <c r="A283" s="3" t="s">
        <v>62</v>
      </c>
      <c r="B283" s="3">
        <v>1</v>
      </c>
      <c r="C283" s="3" t="s">
        <v>2</v>
      </c>
      <c r="D283" s="3" t="s">
        <v>9</v>
      </c>
      <c r="E283" s="3" t="s">
        <v>18</v>
      </c>
      <c r="F283" s="3" t="s">
        <v>19</v>
      </c>
      <c r="I283" s="3">
        <v>100</v>
      </c>
      <c r="J283" s="3" t="s">
        <v>20</v>
      </c>
      <c r="K283" s="3" t="s">
        <v>5</v>
      </c>
    </row>
    <row r="284" spans="1:11" s="3" customFormat="1" x14ac:dyDescent="0.3">
      <c r="A284" s="3" t="s">
        <v>64</v>
      </c>
      <c r="B284" s="3">
        <v>1</v>
      </c>
      <c r="C284" s="3" t="s">
        <v>32</v>
      </c>
      <c r="D284" s="3" t="s">
        <v>9</v>
      </c>
      <c r="E284" s="3" t="s">
        <v>22</v>
      </c>
      <c r="F284" s="3" t="s">
        <v>23</v>
      </c>
      <c r="J284" s="3" t="s">
        <v>20</v>
      </c>
      <c r="K284" s="3" t="s">
        <v>5</v>
      </c>
    </row>
    <row r="285" spans="1:11" s="3" customFormat="1" x14ac:dyDescent="0.3">
      <c r="A285" s="3" t="s">
        <v>36</v>
      </c>
      <c r="B285" s="3">
        <f>0.4405*0.95</f>
        <v>0.41847499999999999</v>
      </c>
      <c r="D285" s="3" t="s">
        <v>34</v>
      </c>
      <c r="E285" s="3" t="s">
        <v>73</v>
      </c>
      <c r="F285" s="3" t="s">
        <v>35</v>
      </c>
    </row>
    <row r="286" spans="1:11" s="3" customFormat="1" x14ac:dyDescent="0.3">
      <c r="A286" s="3" t="s">
        <v>75</v>
      </c>
      <c r="B286" s="3">
        <f>B285</f>
        <v>0.41847499999999999</v>
      </c>
      <c r="C286" s="3" t="s">
        <v>2</v>
      </c>
      <c r="D286" s="3" t="s">
        <v>34</v>
      </c>
      <c r="F286" s="3" t="s">
        <v>23</v>
      </c>
      <c r="K286" s="3" t="s">
        <v>75</v>
      </c>
    </row>
    <row r="287" spans="1:11" s="3" customFormat="1" x14ac:dyDescent="0.3"/>
    <row r="288" spans="1:11" s="3" customFormat="1" ht="15.6" x14ac:dyDescent="0.3">
      <c r="A288" s="2" t="s">
        <v>0</v>
      </c>
      <c r="B288" s="2" t="s">
        <v>63</v>
      </c>
    </row>
    <row r="289" spans="1:11" s="3" customFormat="1" x14ac:dyDescent="0.3">
      <c r="A289" s="3" t="s">
        <v>1</v>
      </c>
      <c r="B289" s="3" t="s">
        <v>2</v>
      </c>
    </row>
    <row r="290" spans="1:11" s="3" customFormat="1" x14ac:dyDescent="0.3">
      <c r="A290" s="3" t="s">
        <v>3</v>
      </c>
      <c r="B290" s="3">
        <v>1</v>
      </c>
    </row>
    <row r="291" spans="1:11" s="3" customFormat="1" x14ac:dyDescent="0.3">
      <c r="A291" s="3" t="s">
        <v>4</v>
      </c>
      <c r="B291" s="3" t="s">
        <v>65</v>
      </c>
    </row>
    <row r="292" spans="1:11" s="3" customFormat="1" x14ac:dyDescent="0.3">
      <c r="A292" s="3" t="s">
        <v>6</v>
      </c>
      <c r="B292" s="3" t="s">
        <v>7</v>
      </c>
    </row>
    <row r="293" spans="1:11" s="3" customFormat="1" x14ac:dyDescent="0.3">
      <c r="A293" s="3" t="s">
        <v>8</v>
      </c>
      <c r="B293" s="3" t="s">
        <v>21</v>
      </c>
    </row>
    <row r="294" spans="1:11" s="3" customFormat="1" x14ac:dyDescent="0.3">
      <c r="A294" s="3" t="s">
        <v>17</v>
      </c>
      <c r="B294" s="3" t="s">
        <v>39</v>
      </c>
    </row>
    <row r="295" spans="1:11" s="3" customFormat="1" ht="15.6" x14ac:dyDescent="0.3">
      <c r="A295" s="2" t="s">
        <v>10</v>
      </c>
    </row>
    <row r="296" spans="1:11" s="3" customFormat="1" x14ac:dyDescent="0.3">
      <c r="A296" s="3" t="s">
        <v>11</v>
      </c>
      <c r="B296" s="3" t="s">
        <v>12</v>
      </c>
      <c r="C296" s="3" t="s">
        <v>1</v>
      </c>
      <c r="D296" s="3" t="s">
        <v>8</v>
      </c>
      <c r="E296" s="3" t="s">
        <v>13</v>
      </c>
      <c r="F296" s="3" t="s">
        <v>6</v>
      </c>
      <c r="G296" s="3" t="s">
        <v>14</v>
      </c>
      <c r="H296" s="3" t="s">
        <v>15</v>
      </c>
      <c r="I296" s="3" t="s">
        <v>16</v>
      </c>
      <c r="J296" s="3" t="s">
        <v>17</v>
      </c>
      <c r="K296" s="3" t="s">
        <v>4</v>
      </c>
    </row>
    <row r="297" spans="1:11" s="3" customFormat="1" x14ac:dyDescent="0.3">
      <c r="A297" s="3" t="s">
        <v>63</v>
      </c>
      <c r="B297" s="3">
        <v>1</v>
      </c>
      <c r="C297" s="3" t="s">
        <v>2</v>
      </c>
      <c r="D297" s="3" t="s">
        <v>21</v>
      </c>
      <c r="E297" s="3" t="s">
        <v>18</v>
      </c>
      <c r="F297" s="3" t="s">
        <v>19</v>
      </c>
      <c r="I297" s="3">
        <v>100</v>
      </c>
      <c r="J297" s="3" t="s">
        <v>20</v>
      </c>
      <c r="K297" s="3" t="s">
        <v>65</v>
      </c>
    </row>
    <row r="298" spans="1:11" s="3" customFormat="1" x14ac:dyDescent="0.3">
      <c r="A298" s="3" t="s">
        <v>64</v>
      </c>
      <c r="B298" s="3">
        <v>1</v>
      </c>
      <c r="C298" s="3" t="s">
        <v>32</v>
      </c>
      <c r="D298" s="3" t="s">
        <v>21</v>
      </c>
      <c r="E298" s="3" t="s">
        <v>22</v>
      </c>
      <c r="F298" s="3" t="s">
        <v>23</v>
      </c>
      <c r="J298" s="3" t="s">
        <v>20</v>
      </c>
      <c r="K298" s="3" t="s">
        <v>65</v>
      </c>
    </row>
    <row r="299" spans="1:11" s="3" customFormat="1" x14ac:dyDescent="0.3">
      <c r="A299" s="3" t="s">
        <v>36</v>
      </c>
      <c r="B299" s="3">
        <f>0.0225*0.95</f>
        <v>2.1374999999999998E-2</v>
      </c>
      <c r="D299" s="3" t="s">
        <v>34</v>
      </c>
      <c r="E299" s="3" t="s">
        <v>73</v>
      </c>
      <c r="F299" s="3" t="s">
        <v>35</v>
      </c>
    </row>
    <row r="300" spans="1:11" s="3" customFormat="1" x14ac:dyDescent="0.3">
      <c r="A300" s="3" t="s">
        <v>75</v>
      </c>
      <c r="B300" s="3">
        <f>B299</f>
        <v>2.1374999999999998E-2</v>
      </c>
      <c r="C300" s="3" t="s">
        <v>2</v>
      </c>
      <c r="D300" s="3" t="s">
        <v>34</v>
      </c>
      <c r="F300" s="3" t="s">
        <v>23</v>
      </c>
      <c r="K300" s="3" t="s">
        <v>75</v>
      </c>
    </row>
    <row r="301" spans="1:11" s="3" customFormat="1" x14ac:dyDescent="0.3"/>
    <row r="302" spans="1:11" s="3" customFormat="1" x14ac:dyDescent="0.3"/>
    <row r="303" spans="1:11" s="3" customFormat="1" ht="15.6" x14ac:dyDescent="0.3">
      <c r="A303" s="2" t="s">
        <v>0</v>
      </c>
      <c r="B303" s="2" t="s">
        <v>66</v>
      </c>
    </row>
    <row r="304" spans="1:11" s="3" customFormat="1" x14ac:dyDescent="0.3">
      <c r="A304" s="3" t="s">
        <v>1</v>
      </c>
      <c r="B304" s="3" t="s">
        <v>2</v>
      </c>
    </row>
    <row r="305" spans="1:11" s="3" customFormat="1" x14ac:dyDescent="0.3">
      <c r="A305" s="3" t="s">
        <v>3</v>
      </c>
      <c r="B305" s="3">
        <v>1</v>
      </c>
    </row>
    <row r="306" spans="1:11" s="3" customFormat="1" x14ac:dyDescent="0.3">
      <c r="A306" s="3" t="s">
        <v>4</v>
      </c>
      <c r="B306" s="3" t="s">
        <v>5</v>
      </c>
    </row>
    <row r="307" spans="1:11" s="3" customFormat="1" x14ac:dyDescent="0.3">
      <c r="A307" s="3" t="s">
        <v>6</v>
      </c>
      <c r="B307" s="3" t="s">
        <v>7</v>
      </c>
    </row>
    <row r="308" spans="1:11" s="3" customFormat="1" x14ac:dyDescent="0.3">
      <c r="A308" s="3" t="s">
        <v>8</v>
      </c>
      <c r="B308" s="3" t="s">
        <v>9</v>
      </c>
    </row>
    <row r="309" spans="1:11" s="3" customFormat="1" ht="15.6" x14ac:dyDescent="0.3">
      <c r="A309" s="2" t="s">
        <v>10</v>
      </c>
    </row>
    <row r="310" spans="1:11" s="3" customFormat="1" x14ac:dyDescent="0.3">
      <c r="A310" s="3" t="s">
        <v>11</v>
      </c>
      <c r="B310" s="3" t="s">
        <v>12</v>
      </c>
      <c r="C310" s="3" t="s">
        <v>1</v>
      </c>
      <c r="D310" s="3" t="s">
        <v>8</v>
      </c>
      <c r="E310" s="3" t="s">
        <v>13</v>
      </c>
      <c r="F310" s="3" t="s">
        <v>6</v>
      </c>
      <c r="G310" s="3" t="s">
        <v>14</v>
      </c>
      <c r="H310" s="3" t="s">
        <v>15</v>
      </c>
      <c r="I310" s="3" t="s">
        <v>16</v>
      </c>
      <c r="J310" s="3" t="s">
        <v>17</v>
      </c>
      <c r="K310" s="3" t="s">
        <v>4</v>
      </c>
    </row>
    <row r="311" spans="1:11" s="3" customFormat="1" x14ac:dyDescent="0.3">
      <c r="A311" s="3" t="s">
        <v>66</v>
      </c>
      <c r="B311" s="3">
        <v>1</v>
      </c>
      <c r="C311" s="3" t="s">
        <v>2</v>
      </c>
      <c r="D311" s="3" t="s">
        <v>9</v>
      </c>
      <c r="E311" s="3" t="s">
        <v>18</v>
      </c>
      <c r="F311" s="3" t="s">
        <v>19</v>
      </c>
      <c r="I311" s="3">
        <v>100</v>
      </c>
      <c r="J311" s="3" t="s">
        <v>20</v>
      </c>
      <c r="K311" s="3" t="s">
        <v>5</v>
      </c>
    </row>
    <row r="312" spans="1:11" s="3" customFormat="1" x14ac:dyDescent="0.3">
      <c r="A312" s="3" t="s">
        <v>70</v>
      </c>
      <c r="B312" s="3">
        <v>1</v>
      </c>
      <c r="C312" s="3" t="s">
        <v>32</v>
      </c>
      <c r="D312" s="3" t="s">
        <v>9</v>
      </c>
      <c r="E312" s="3" t="s">
        <v>22</v>
      </c>
      <c r="F312" s="3" t="s">
        <v>23</v>
      </c>
      <c r="J312" s="3" t="s">
        <v>20</v>
      </c>
      <c r="K312" s="3" t="s">
        <v>5</v>
      </c>
    </row>
    <row r="313" spans="1:11" s="3" customFormat="1" x14ac:dyDescent="0.3">
      <c r="A313" s="3" t="s">
        <v>36</v>
      </c>
      <c r="B313" s="3">
        <f>0.584*0.95</f>
        <v>0.55479999999999996</v>
      </c>
      <c r="D313" s="3" t="s">
        <v>34</v>
      </c>
      <c r="E313" s="3" t="s">
        <v>73</v>
      </c>
      <c r="F313" s="3" t="s">
        <v>35</v>
      </c>
    </row>
    <row r="314" spans="1:11" s="3" customFormat="1" x14ac:dyDescent="0.3">
      <c r="A314" s="3" t="s">
        <v>42</v>
      </c>
      <c r="B314" s="3">
        <f>B313</f>
        <v>0.55479999999999996</v>
      </c>
      <c r="C314" s="3" t="s">
        <v>2</v>
      </c>
      <c r="D314" s="3" t="s">
        <v>34</v>
      </c>
      <c r="F314" s="3" t="s">
        <v>23</v>
      </c>
      <c r="K314" s="3" t="s">
        <v>42</v>
      </c>
    </row>
    <row r="315" spans="1:11" s="3" customFormat="1" x14ac:dyDescent="0.3"/>
    <row r="316" spans="1:11" s="3" customFormat="1" ht="15.6" x14ac:dyDescent="0.3">
      <c r="A316" s="2" t="s">
        <v>0</v>
      </c>
      <c r="B316" s="2" t="s">
        <v>67</v>
      </c>
    </row>
    <row r="317" spans="1:11" s="3" customFormat="1" x14ac:dyDescent="0.3">
      <c r="A317" s="3" t="s">
        <v>1</v>
      </c>
      <c r="B317" s="3" t="s">
        <v>2</v>
      </c>
    </row>
    <row r="318" spans="1:11" s="3" customFormat="1" x14ac:dyDescent="0.3">
      <c r="A318" s="3" t="s">
        <v>3</v>
      </c>
      <c r="B318" s="3">
        <v>1</v>
      </c>
    </row>
    <row r="319" spans="1:11" s="3" customFormat="1" x14ac:dyDescent="0.3">
      <c r="A319" s="3" t="s">
        <v>4</v>
      </c>
      <c r="B319" s="3" t="s">
        <v>38</v>
      </c>
    </row>
    <row r="320" spans="1:11" s="3" customFormat="1" x14ac:dyDescent="0.3">
      <c r="A320" s="3" t="s">
        <v>6</v>
      </c>
      <c r="B320" s="3" t="s">
        <v>7</v>
      </c>
    </row>
    <row r="321" spans="1:11" s="3" customFormat="1" x14ac:dyDescent="0.3">
      <c r="A321" s="3" t="s">
        <v>8</v>
      </c>
      <c r="B321" s="3" t="s">
        <v>21</v>
      </c>
    </row>
    <row r="322" spans="1:11" s="3" customFormat="1" x14ac:dyDescent="0.3">
      <c r="A322" s="3" t="s">
        <v>17</v>
      </c>
      <c r="B322" s="3" t="s">
        <v>39</v>
      </c>
    </row>
    <row r="323" spans="1:11" s="3" customFormat="1" ht="15.6" x14ac:dyDescent="0.3">
      <c r="A323" s="2" t="s">
        <v>10</v>
      </c>
    </row>
    <row r="324" spans="1:11" s="3" customFormat="1" x14ac:dyDescent="0.3">
      <c r="A324" s="3" t="s">
        <v>11</v>
      </c>
      <c r="B324" s="3" t="s">
        <v>12</v>
      </c>
      <c r="C324" s="3" t="s">
        <v>1</v>
      </c>
      <c r="D324" s="3" t="s">
        <v>8</v>
      </c>
      <c r="E324" s="3" t="s">
        <v>13</v>
      </c>
      <c r="F324" s="3" t="s">
        <v>6</v>
      </c>
      <c r="G324" s="3" t="s">
        <v>14</v>
      </c>
      <c r="H324" s="3" t="s">
        <v>15</v>
      </c>
      <c r="I324" s="3" t="s">
        <v>16</v>
      </c>
      <c r="J324" s="3" t="s">
        <v>17</v>
      </c>
      <c r="K324" s="3" t="s">
        <v>4</v>
      </c>
    </row>
    <row r="325" spans="1:11" s="3" customFormat="1" x14ac:dyDescent="0.3">
      <c r="A325" s="3" t="s">
        <v>67</v>
      </c>
      <c r="B325" s="3">
        <v>1</v>
      </c>
      <c r="C325" s="3" t="s">
        <v>2</v>
      </c>
      <c r="D325" s="3" t="s">
        <v>21</v>
      </c>
      <c r="E325" s="3" t="s">
        <v>18</v>
      </c>
      <c r="F325" s="3" t="s">
        <v>19</v>
      </c>
      <c r="I325" s="3">
        <v>100</v>
      </c>
      <c r="J325" s="3" t="s">
        <v>20</v>
      </c>
      <c r="K325" s="3" t="s">
        <v>38</v>
      </c>
    </row>
    <row r="326" spans="1:11" s="3" customFormat="1" x14ac:dyDescent="0.3">
      <c r="A326" s="3" t="s">
        <v>70</v>
      </c>
      <c r="B326" s="3">
        <v>1</v>
      </c>
      <c r="C326" s="3" t="s">
        <v>32</v>
      </c>
      <c r="D326" s="3" t="s">
        <v>21</v>
      </c>
      <c r="E326" s="3" t="s">
        <v>22</v>
      </c>
      <c r="F326" s="3" t="s">
        <v>23</v>
      </c>
      <c r="J326" s="3" t="s">
        <v>20</v>
      </c>
      <c r="K326" s="3" t="s">
        <v>38</v>
      </c>
    </row>
    <row r="327" spans="1:11" s="3" customFormat="1" x14ac:dyDescent="0.3">
      <c r="A327" s="3" t="s">
        <v>36</v>
      </c>
      <c r="B327" s="3">
        <f>0.02987*0.95</f>
        <v>2.8376499999999999E-2</v>
      </c>
      <c r="D327" s="3" t="s">
        <v>34</v>
      </c>
      <c r="E327" s="3" t="s">
        <v>73</v>
      </c>
      <c r="F327" s="3" t="s">
        <v>35</v>
      </c>
    </row>
    <row r="328" spans="1:11" s="3" customFormat="1" x14ac:dyDescent="0.3">
      <c r="A328" s="3" t="s">
        <v>42</v>
      </c>
      <c r="B328" s="3">
        <f>B327</f>
        <v>2.8376499999999999E-2</v>
      </c>
      <c r="C328" s="3" t="s">
        <v>2</v>
      </c>
      <c r="D328" s="3" t="s">
        <v>34</v>
      </c>
      <c r="F328" s="3" t="s">
        <v>23</v>
      </c>
      <c r="K328" s="3" t="s">
        <v>40</v>
      </c>
    </row>
    <row r="329" spans="1:11" s="3" customFormat="1" x14ac:dyDescent="0.3"/>
    <row r="330" spans="1:11" s="3" customFormat="1" ht="15.6" x14ac:dyDescent="0.3">
      <c r="A330" s="2" t="s">
        <v>0</v>
      </c>
      <c r="B330" s="2" t="s">
        <v>68</v>
      </c>
    </row>
    <row r="331" spans="1:11" s="3" customFormat="1" x14ac:dyDescent="0.3">
      <c r="A331" s="3" t="s">
        <v>1</v>
      </c>
      <c r="B331" s="3" t="s">
        <v>2</v>
      </c>
    </row>
    <row r="332" spans="1:11" s="3" customFormat="1" x14ac:dyDescent="0.3">
      <c r="A332" s="3" t="s">
        <v>3</v>
      </c>
      <c r="B332" s="3">
        <v>1</v>
      </c>
    </row>
    <row r="333" spans="1:11" s="3" customFormat="1" x14ac:dyDescent="0.3">
      <c r="A333" s="3" t="s">
        <v>4</v>
      </c>
      <c r="B333" s="3" t="s">
        <v>5</v>
      </c>
    </row>
    <row r="334" spans="1:11" s="3" customFormat="1" x14ac:dyDescent="0.3">
      <c r="A334" s="3" t="s">
        <v>6</v>
      </c>
      <c r="B334" s="3" t="s">
        <v>7</v>
      </c>
    </row>
    <row r="335" spans="1:11" s="3" customFormat="1" x14ac:dyDescent="0.3">
      <c r="A335" s="3" t="s">
        <v>8</v>
      </c>
      <c r="B335" s="3" t="s">
        <v>9</v>
      </c>
    </row>
    <row r="336" spans="1:11" s="3" customFormat="1" ht="15.6" x14ac:dyDescent="0.3">
      <c r="A336" s="2" t="s">
        <v>10</v>
      </c>
    </row>
    <row r="337" spans="1:11" s="3" customFormat="1" x14ac:dyDescent="0.3">
      <c r="A337" s="3" t="s">
        <v>11</v>
      </c>
      <c r="B337" s="3" t="s">
        <v>12</v>
      </c>
      <c r="C337" s="3" t="s">
        <v>1</v>
      </c>
      <c r="D337" s="3" t="s">
        <v>8</v>
      </c>
      <c r="E337" s="3" t="s">
        <v>13</v>
      </c>
      <c r="F337" s="3" t="s">
        <v>6</v>
      </c>
      <c r="G337" s="3" t="s">
        <v>14</v>
      </c>
      <c r="H337" s="3" t="s">
        <v>15</v>
      </c>
      <c r="I337" s="3" t="s">
        <v>16</v>
      </c>
      <c r="J337" s="3" t="s">
        <v>17</v>
      </c>
      <c r="K337" s="3" t="s">
        <v>4</v>
      </c>
    </row>
    <row r="338" spans="1:11" s="3" customFormat="1" x14ac:dyDescent="0.3">
      <c r="A338" s="3" t="s">
        <v>68</v>
      </c>
      <c r="B338" s="3">
        <v>1</v>
      </c>
      <c r="C338" s="3" t="s">
        <v>2</v>
      </c>
      <c r="D338" s="3" t="s">
        <v>9</v>
      </c>
      <c r="E338" s="3" t="s">
        <v>18</v>
      </c>
      <c r="F338" s="3" t="s">
        <v>19</v>
      </c>
      <c r="I338" s="3">
        <v>100</v>
      </c>
      <c r="J338" s="3" t="s">
        <v>20</v>
      </c>
      <c r="K338" s="3" t="s">
        <v>5</v>
      </c>
    </row>
    <row r="339" spans="1:11" s="3" customFormat="1" x14ac:dyDescent="0.3">
      <c r="A339" s="3" t="s">
        <v>70</v>
      </c>
      <c r="B339" s="3">
        <v>1</v>
      </c>
      <c r="C339" s="3" t="s">
        <v>32</v>
      </c>
      <c r="D339" s="3" t="s">
        <v>9</v>
      </c>
      <c r="E339" s="3" t="s">
        <v>22</v>
      </c>
      <c r="F339" s="3" t="s">
        <v>23</v>
      </c>
      <c r="J339" s="3" t="s">
        <v>20</v>
      </c>
      <c r="K339" s="3" t="s">
        <v>5</v>
      </c>
    </row>
    <row r="340" spans="1:11" s="3" customFormat="1" x14ac:dyDescent="0.3">
      <c r="A340" s="3" t="s">
        <v>36</v>
      </c>
      <c r="B340" s="3">
        <f>0.584*0.95</f>
        <v>0.55479999999999996</v>
      </c>
      <c r="D340" s="3" t="s">
        <v>34</v>
      </c>
      <c r="E340" s="3" t="s">
        <v>73</v>
      </c>
      <c r="F340" s="3" t="s">
        <v>35</v>
      </c>
    </row>
    <row r="341" spans="1:11" s="3" customFormat="1" x14ac:dyDescent="0.3">
      <c r="A341" s="3" t="s">
        <v>48</v>
      </c>
      <c r="B341" s="3">
        <f>B340</f>
        <v>0.55479999999999996</v>
      </c>
      <c r="C341" s="3" t="s">
        <v>2</v>
      </c>
      <c r="D341" s="3" t="s">
        <v>34</v>
      </c>
      <c r="F341" s="3" t="s">
        <v>23</v>
      </c>
      <c r="K341" s="3" t="s">
        <v>48</v>
      </c>
    </row>
    <row r="342" spans="1:11" s="3" customFormat="1" x14ac:dyDescent="0.3"/>
    <row r="343" spans="1:11" s="3" customFormat="1" ht="15.6" x14ac:dyDescent="0.3">
      <c r="A343" s="2" t="s">
        <v>0</v>
      </c>
      <c r="B343" s="2" t="s">
        <v>69</v>
      </c>
    </row>
    <row r="344" spans="1:11" s="3" customFormat="1" x14ac:dyDescent="0.3">
      <c r="A344" s="3" t="s">
        <v>1</v>
      </c>
      <c r="B344" s="3" t="s">
        <v>2</v>
      </c>
    </row>
    <row r="345" spans="1:11" s="3" customFormat="1" x14ac:dyDescent="0.3">
      <c r="A345" s="3" t="s">
        <v>3</v>
      </c>
      <c r="B345" s="3">
        <v>1</v>
      </c>
    </row>
    <row r="346" spans="1:11" s="3" customFormat="1" x14ac:dyDescent="0.3">
      <c r="A346" s="3" t="s">
        <v>4</v>
      </c>
      <c r="B346" s="3" t="s">
        <v>38</v>
      </c>
    </row>
    <row r="347" spans="1:11" s="3" customFormat="1" x14ac:dyDescent="0.3">
      <c r="A347" s="3" t="s">
        <v>6</v>
      </c>
      <c r="B347" s="3" t="s">
        <v>7</v>
      </c>
    </row>
    <row r="348" spans="1:11" s="3" customFormat="1" x14ac:dyDescent="0.3">
      <c r="A348" s="3" t="s">
        <v>8</v>
      </c>
      <c r="B348" s="3" t="s">
        <v>21</v>
      </c>
    </row>
    <row r="349" spans="1:11" s="3" customFormat="1" x14ac:dyDescent="0.3">
      <c r="A349" s="3" t="s">
        <v>17</v>
      </c>
      <c r="B349" s="3" t="s">
        <v>39</v>
      </c>
    </row>
    <row r="350" spans="1:11" s="3" customFormat="1" ht="15.6" x14ac:dyDescent="0.3">
      <c r="A350" s="2" t="s">
        <v>10</v>
      </c>
    </row>
    <row r="351" spans="1:11" s="3" customFormat="1" x14ac:dyDescent="0.3">
      <c r="A351" s="3" t="s">
        <v>11</v>
      </c>
      <c r="B351" s="3" t="s">
        <v>12</v>
      </c>
      <c r="C351" s="3" t="s">
        <v>1</v>
      </c>
      <c r="D351" s="3" t="s">
        <v>8</v>
      </c>
      <c r="E351" s="3" t="s">
        <v>13</v>
      </c>
      <c r="F351" s="3" t="s">
        <v>6</v>
      </c>
      <c r="G351" s="3" t="s">
        <v>14</v>
      </c>
      <c r="H351" s="3" t="s">
        <v>15</v>
      </c>
      <c r="I351" s="3" t="s">
        <v>16</v>
      </c>
      <c r="J351" s="3" t="s">
        <v>17</v>
      </c>
      <c r="K351" s="3" t="s">
        <v>4</v>
      </c>
    </row>
    <row r="352" spans="1:11" s="3" customFormat="1" x14ac:dyDescent="0.3">
      <c r="A352" s="3" t="s">
        <v>69</v>
      </c>
      <c r="B352" s="3">
        <v>1</v>
      </c>
      <c r="C352" s="3" t="s">
        <v>2</v>
      </c>
      <c r="D352" s="3" t="s">
        <v>21</v>
      </c>
      <c r="E352" s="3" t="s">
        <v>18</v>
      </c>
      <c r="F352" s="3" t="s">
        <v>19</v>
      </c>
      <c r="I352" s="3">
        <v>100</v>
      </c>
      <c r="J352" s="3" t="s">
        <v>20</v>
      </c>
      <c r="K352" s="3" t="s">
        <v>38</v>
      </c>
    </row>
    <row r="353" spans="1:11" s="3" customFormat="1" x14ac:dyDescent="0.3">
      <c r="A353" s="3" t="s">
        <v>70</v>
      </c>
      <c r="B353" s="3">
        <v>1</v>
      </c>
      <c r="C353" s="3" t="s">
        <v>32</v>
      </c>
      <c r="D353" s="3" t="s">
        <v>21</v>
      </c>
      <c r="E353" s="3" t="s">
        <v>22</v>
      </c>
      <c r="F353" s="3" t="s">
        <v>23</v>
      </c>
      <c r="J353" s="3" t="s">
        <v>20</v>
      </c>
      <c r="K353" s="3" t="s">
        <v>38</v>
      </c>
    </row>
    <row r="354" spans="1:11" s="3" customFormat="1" x14ac:dyDescent="0.3">
      <c r="A354" s="3" t="s">
        <v>36</v>
      </c>
      <c r="B354" s="3">
        <f>0.02987*0.95</f>
        <v>2.8376499999999999E-2</v>
      </c>
      <c r="D354" s="3" t="s">
        <v>34</v>
      </c>
      <c r="E354" s="3" t="s">
        <v>73</v>
      </c>
      <c r="F354" s="3" t="s">
        <v>35</v>
      </c>
    </row>
    <row r="355" spans="1:11" s="3" customFormat="1" x14ac:dyDescent="0.3">
      <c r="A355" s="3" t="s">
        <v>48</v>
      </c>
      <c r="B355" s="3">
        <f>B354</f>
        <v>2.8376499999999999E-2</v>
      </c>
      <c r="C355" s="3" t="s">
        <v>2</v>
      </c>
      <c r="D355" s="3" t="s">
        <v>34</v>
      </c>
      <c r="F355" s="3" t="s">
        <v>23</v>
      </c>
      <c r="K355" s="3" t="s">
        <v>48</v>
      </c>
    </row>
    <row r="356" spans="1:11" s="3" customForma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Sacchi Romain</cp:lastModifiedBy>
  <dcterms:created xsi:type="dcterms:W3CDTF">2020-12-08T11:39:31Z</dcterms:created>
  <dcterms:modified xsi:type="dcterms:W3CDTF">2021-02-26T14:29:17Z</dcterms:modified>
</cp:coreProperties>
</file>